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32767" windowWidth="15456" windowHeight="3060" tabRatio="841" activeTab="0"/>
  </bookViews>
  <sheets>
    <sheet name="GARB2019" sheetId="1" r:id="rId1"/>
    <sheet name="GEN-AGO" sheetId="2" r:id="rId2"/>
  </sheets>
  <definedNames>
    <definedName name="_xlfn.IFERROR" hidden="1">#NAME?</definedName>
    <definedName name="_xlnm.Print_Area" localSheetId="0">'GARB2019'!$B$4:$C$58</definedName>
    <definedName name="_xlnm.Print_Area" localSheetId="1">'GEN-AGO'!$B$4:$C$58</definedName>
  </definedNames>
  <calcPr fullCalcOnLoad="1"/>
</workbook>
</file>

<file path=xl/sharedStrings.xml><?xml version="1.0" encoding="utf-8"?>
<sst xmlns="http://schemas.openxmlformats.org/spreadsheetml/2006/main" count="533" uniqueCount="274">
  <si>
    <t>APPIANI SERGIO</t>
  </si>
  <si>
    <t>Cat.</t>
  </si>
  <si>
    <t>TOT    km</t>
  </si>
  <si>
    <t xml:space="preserve"> SM50 </t>
  </si>
  <si>
    <t xml:space="preserve"> SM40 </t>
  </si>
  <si>
    <t xml:space="preserve"> SM35 </t>
  </si>
  <si>
    <t xml:space="preserve"> SM </t>
  </si>
  <si>
    <t xml:space="preserve"> SM45 </t>
  </si>
  <si>
    <t xml:space="preserve"> SM65 </t>
  </si>
  <si>
    <t xml:space="preserve"> SM55 </t>
  </si>
  <si>
    <t>DE LEIDI FLAVIO</t>
  </si>
  <si>
    <t>FRATUS ROSARIO</t>
  </si>
  <si>
    <t>GIUDICI RICCARDO</t>
  </si>
  <si>
    <t>NAVA MATTEO</t>
  </si>
  <si>
    <t>ORLANDINI LUIGI</t>
  </si>
  <si>
    <t>PECCHIOLI STEFANO</t>
  </si>
  <si>
    <t>PEDRUZZI GIOVANNI</t>
  </si>
  <si>
    <t>PILEGGI BRUNO</t>
  </si>
  <si>
    <t>FIGAROLI GIAN BATTISTA</t>
  </si>
  <si>
    <t xml:space="preserve"> SF35 </t>
  </si>
  <si>
    <t>VENTRE CARMELO</t>
  </si>
  <si>
    <t xml:space="preserve"> SF40</t>
  </si>
  <si>
    <t>GREGGIA NICOLA</t>
  </si>
  <si>
    <t xml:space="preserve"> SF50</t>
  </si>
  <si>
    <t>CHIAPPINI ELENA</t>
  </si>
  <si>
    <t>FINCO SILVANO</t>
  </si>
  <si>
    <t>TRIANNI STEFANO</t>
  </si>
  <si>
    <t>GIBELLINI CLAUDIA</t>
  </si>
  <si>
    <t>N° MARATONE</t>
  </si>
  <si>
    <t>N° MEZZE MARATONE</t>
  </si>
  <si>
    <t>Mezza Maratona sul BREMBO</t>
  </si>
  <si>
    <t>CEREDA MARCO</t>
  </si>
  <si>
    <t>GARDANI CRISTIANO</t>
  </si>
  <si>
    <t>RANDONI ROSA</t>
  </si>
  <si>
    <t>PIETRA STEFANO</t>
  </si>
  <si>
    <t>FARANDA CARLO</t>
  </si>
  <si>
    <t>AMBONI SILVIA</t>
  </si>
  <si>
    <t>BADONI GIANMARCO</t>
  </si>
  <si>
    <t>MARCHIONNA ANGELO</t>
  </si>
  <si>
    <t>GIBELLINI STEFANO</t>
  </si>
  <si>
    <t>MORE' ROSSANA</t>
  </si>
  <si>
    <t xml:space="preserve"> SF45</t>
  </si>
  <si>
    <t>GIBELLINI GIORGIO MARIO</t>
  </si>
  <si>
    <t xml:space="preserve"> SF55</t>
  </si>
  <si>
    <t>CAFORIO GIUDITTA</t>
  </si>
  <si>
    <t>GOLINO MARCO</t>
  </si>
  <si>
    <t>STEINHILBER GUNDI</t>
  </si>
  <si>
    <t xml:space="preserve"> SM70</t>
  </si>
  <si>
    <t>Mezza Maratona di San Gaudenzio - NOVARA</t>
  </si>
  <si>
    <t>STRAMAGENTA</t>
  </si>
  <si>
    <t>Montefortiana- Ecomaratona CLIVUS</t>
  </si>
  <si>
    <t>SORTE MANUELA</t>
  </si>
  <si>
    <t>Scaldagambe Winter Trail  CARVICO (BG)</t>
  </si>
  <si>
    <t>La CINQUE MULINI             San Vittore Olona (MI)</t>
  </si>
  <si>
    <t>EXTREME WOLF Grzepnica-Dobra (PL)</t>
  </si>
  <si>
    <t>MANDELLI ALESSIO</t>
  </si>
  <si>
    <t>PEDRETTI FABIO</t>
  </si>
  <si>
    <t>La Mezza dei Mille   BERGAMO  21k, 10k</t>
  </si>
  <si>
    <t>La Mezza del Castello  VITTUONE (MI)</t>
  </si>
  <si>
    <t>Giulietta&amp;Romeo Half Marathon  VERONA</t>
  </si>
  <si>
    <t>Urban Night Trail dei Mille BERGAMO</t>
  </si>
  <si>
    <t>Maratonina                                                                   CITTA' di TREVIGLIO</t>
  </si>
  <si>
    <t>PREVITALI MARCO</t>
  </si>
  <si>
    <t>Winter Trail Monte Prealba - BIONE</t>
  </si>
  <si>
    <t>ZAMBELLI AGOSTINA</t>
  </si>
  <si>
    <t>Winter Trail Monte Prealba 24h  Bione (BS)</t>
  </si>
  <si>
    <t>Circuito/Trofeo Monga tappa 4 - Urgnano (BG)</t>
  </si>
  <si>
    <t>MAGNIFICA SALODIUM   Salò (BS)</t>
  </si>
  <si>
    <t>22-25 feb</t>
  </si>
  <si>
    <t>Rovaniemi150 Arctic Winter Race (FNL)</t>
  </si>
  <si>
    <t>PE' GRAZIANA</t>
  </si>
  <si>
    <t xml:space="preserve"> SF35</t>
  </si>
  <si>
    <t>6 ore PASTRENGO TRAIL</t>
  </si>
  <si>
    <t>MAPELLI PAOLO</t>
  </si>
  <si>
    <t>GHISLENI MAURO</t>
  </si>
  <si>
    <t>OBEIDOVA LEJLA</t>
  </si>
  <si>
    <t xml:space="preserve"> SF</t>
  </si>
  <si>
    <t>PALA ROBERTO</t>
  </si>
  <si>
    <t>CORTINA SNOW TRAIL</t>
  </si>
  <si>
    <t>CORSA DEL PRINCIPE  Salsomaggiore (PR)</t>
  </si>
  <si>
    <t>Maratonina di LECCO</t>
  </si>
  <si>
    <t>BAM Brescia Art Marathon 42, 21, 10k</t>
  </si>
  <si>
    <t>TRE SANTI TRAIL           Nave (BS)</t>
  </si>
  <si>
    <t>GHILARDI ANNA</t>
  </si>
  <si>
    <t xml:space="preserve"> SF60</t>
  </si>
  <si>
    <t>m</t>
  </si>
  <si>
    <t>f</t>
  </si>
  <si>
    <t>SKY DEL CANTO    Carvico (BG)</t>
  </si>
  <si>
    <t>BRESCIA VIVICITTA'</t>
  </si>
  <si>
    <t>CERNUSCHI ANTONIO</t>
  </si>
  <si>
    <t>STRAMILANO</t>
  </si>
  <si>
    <t>Montefortiana-                        ECORUN COLLIS</t>
  </si>
  <si>
    <t>Cross della Baia del Re  Fiorano al Serio (BG)</t>
  </si>
  <si>
    <t>SCARPADORO - Vigevano</t>
  </si>
  <si>
    <t>Maremontana Trail    Loano (SV)</t>
  </si>
  <si>
    <t xml:space="preserve">ULTRABERICUS   - Vicenza                   </t>
  </si>
  <si>
    <t>EREMITICA                                   Nave (BS)</t>
  </si>
  <si>
    <t xml:space="preserve"> SM75 </t>
  </si>
  <si>
    <t>RUGGERI GIULIO</t>
  </si>
  <si>
    <t>GDYNIA Half Marathon (PL)</t>
  </si>
  <si>
    <t>Maratonina di Cernusco Lombardone</t>
  </si>
  <si>
    <t>Winter Trail dei Castelli   Langhirano (PR)</t>
  </si>
  <si>
    <t>MIGLIANI MATTIA</t>
  </si>
  <si>
    <t>12/6 ORE del CASTELLO - Brescia</t>
  </si>
  <si>
    <t>Mezza Maratona                          ROMA-OSTIA</t>
  </si>
  <si>
    <t>MILANO MARATHON</t>
  </si>
  <si>
    <t>FIRENZE Half Marathon</t>
  </si>
  <si>
    <t>La Mezza di GENOVA</t>
  </si>
  <si>
    <t>CORSA DEL VIANDANTE  Abbadia Lariana (LC)</t>
  </si>
  <si>
    <t>CHIANTI TRAIL                                       Radda in Chianti (SI)</t>
  </si>
  <si>
    <t>TUSCANY Trail Crossing  Castiglione d'Orcia (SI)</t>
  </si>
  <si>
    <t>Dalle Gravine al Mare  Marina di Ginosa (TA)</t>
  </si>
  <si>
    <t>FOSSO:                                                    Carobbio degli Angeli</t>
  </si>
  <si>
    <t>SARNICO-LOVERE</t>
  </si>
  <si>
    <t>BOSSONI Half Marathon  Orzinuovi (BS)</t>
  </si>
  <si>
    <t>BOSCHINI MATTEO</t>
  </si>
  <si>
    <t>ACETI GIUSEPPINA</t>
  </si>
  <si>
    <t>VALZURIO TRAIL         Nasolino (BG)</t>
  </si>
  <si>
    <t>UltraFranciacorta   Provaglio d'Iseo (BS)</t>
  </si>
  <si>
    <t>Maratona di PADOVA</t>
  </si>
  <si>
    <t>BVG TRAIL                                     Gargnano (BS)</t>
  </si>
  <si>
    <t>26-27/04/2018</t>
  </si>
  <si>
    <t>The ABBOTS WAY      Pontremoli (MS)</t>
  </si>
  <si>
    <t>BELOTTI PAOLO GIOVANNI</t>
  </si>
  <si>
    <t>CASSINA EMANUEL</t>
  </si>
  <si>
    <t>SONZOGNI ELEONORA</t>
  </si>
  <si>
    <t>ROMA MARATHON</t>
  </si>
  <si>
    <t>VALLE IMAGNA Ultra Trail  Ubiale Clanezzo (BG)</t>
  </si>
  <si>
    <t xml:space="preserve">Maratona del LAMONE  Città di Russi (RA)  </t>
  </si>
  <si>
    <t>ESPOSITO MIRKO</t>
  </si>
  <si>
    <t>GHOST TOWN TRAIL  Consonno (LC)</t>
  </si>
  <si>
    <t>50 km DI ROMAGNA   Castel Bolognese (RA)</t>
  </si>
  <si>
    <t>Mezza Maratona di BUCCINASCO (MI)</t>
  </si>
  <si>
    <t>6 ORE DI CURNO (BG)</t>
  </si>
  <si>
    <t>TRAIL DEL SEGREDONT   Vertova (BG)</t>
  </si>
  <si>
    <t>DARFO CERVERA Mountain Run</t>
  </si>
  <si>
    <t>Fosso: COLOGNO</t>
  </si>
  <si>
    <t>Fosso: CORTENUOVA</t>
  </si>
  <si>
    <t>Fosso: VALBREMBO</t>
  </si>
  <si>
    <t>Fosso: BARIANO</t>
  </si>
  <si>
    <t>Fosso: TORRE BOLDONE</t>
  </si>
  <si>
    <t>Mezza Maratona del Naviglio - Cernusco</t>
  </si>
  <si>
    <t>VAL DEL RISO TRAIL - Gorno (BG)</t>
  </si>
  <si>
    <t>Creste del Resegone Skyrace - Brumano (BG)</t>
  </si>
  <si>
    <t>Anello del Resegone Trail - Brumano (BG)</t>
  </si>
  <si>
    <t>17-18/05/2018</t>
  </si>
  <si>
    <t>I VILLAGGI DI PIETRA  Cantalupo Ligure (AL)</t>
  </si>
  <si>
    <t>04-05/05/2018</t>
  </si>
  <si>
    <t>24 ORE CISERANESE</t>
  </si>
  <si>
    <t>PLACENTIA Half Marathon</t>
  </si>
  <si>
    <t>TRAIL DEL VIANDANTE Dervio-Colico (LC)</t>
  </si>
  <si>
    <t>10 km di CELLATICA</t>
  </si>
  <si>
    <t>BIBIONE Half Maraton (VE)</t>
  </si>
  <si>
    <t>25-26/05/2019</t>
  </si>
  <si>
    <t>IL PASSATORE</t>
  </si>
  <si>
    <t>STRALUGANO</t>
  </si>
  <si>
    <t>DEL RISO …la Maratona  Santhià (VC)</t>
  </si>
  <si>
    <t>Trail Città del Vino   Grumello del Monte (BG)</t>
  </si>
  <si>
    <t>10000 Città di Bergamo</t>
  </si>
  <si>
    <t>Fosso: STEZZANO</t>
  </si>
  <si>
    <t>Trail degli Altipiani   Casnigo (BG)</t>
  </si>
  <si>
    <t>10miglia del SEBINO   Sulzano-Pisogne (BS)</t>
  </si>
  <si>
    <t>Lago Maggiore International Trial</t>
  </si>
  <si>
    <t>PALONI MICAELA</t>
  </si>
  <si>
    <t>RUN FOR LIFE    Monza</t>
  </si>
  <si>
    <t>Trail del Ciliegio secolare Briosco (MB)</t>
  </si>
  <si>
    <t>COMO NIGHT RUN</t>
  </si>
  <si>
    <t>ULTRAKTRAIL             Corniglio (PR)</t>
  </si>
  <si>
    <t>BARONI GIUDITTA</t>
  </si>
  <si>
    <t>ROTA FRANCESCA</t>
  </si>
  <si>
    <t>MONTE BARRO Running    Galbiate (LC)</t>
  </si>
  <si>
    <t>Trofeo Valli Bergamasche   Leffe (BG)</t>
  </si>
  <si>
    <t>Giro del Monte Zovo    Levrange (BS)</t>
  </si>
  <si>
    <t>12 ORE DI CURNO</t>
  </si>
  <si>
    <t>17/02/201</t>
  </si>
  <si>
    <t>Fosso: TREVIGLIO</t>
  </si>
  <si>
    <t>Fosso: ZANICA</t>
  </si>
  <si>
    <t>Fosso: CAMISANO</t>
  </si>
  <si>
    <t>Trail Running United   VILLA LAGARINA (TN)</t>
  </si>
  <si>
    <t>10 miglia del Castello   Endine (BG)</t>
  </si>
  <si>
    <t>MONZA-RESEGONE</t>
  </si>
  <si>
    <t>BRONZONE TRAIL     Paratico (BS)</t>
  </si>
  <si>
    <t>Canto Ultra Trail  CUT &amp;  SHORTCUT   (Calusco)</t>
  </si>
  <si>
    <t>TOZ Trail Oasi Zegna  Trivero-Centro Zegna (BI)</t>
  </si>
  <si>
    <t>LOCATELLI FERDINANDO</t>
  </si>
  <si>
    <t xml:space="preserve"> SM60</t>
  </si>
  <si>
    <t>ULTRA K TRAIL   Corniglio (PR)</t>
  </si>
  <si>
    <t>TRAIL DEI CORNI    Valbrona (CO)</t>
  </si>
  <si>
    <t>SARONNO                                       Staffetta 24x1 ora</t>
  </si>
  <si>
    <t>RESEGUP - Lecco</t>
  </si>
  <si>
    <t>Trofeo Mateo Flores CURNO</t>
  </si>
  <si>
    <t>SOLSTIZIO TRAIL                            Darfo-Boario T. (BS)</t>
  </si>
  <si>
    <t>10 km Crespi Run all'Americana</t>
  </si>
  <si>
    <t>PISTOIA-ABETONE</t>
  </si>
  <si>
    <t>CORTINA DOBBIACO RUN</t>
  </si>
  <si>
    <t>LAVAREDO Ultra Trail  Cortina d'Ampezzo (BL)</t>
  </si>
  <si>
    <t>Spring Night Run   DOBBIACO (BZ)</t>
  </si>
  <si>
    <t>01-06/07/2019</t>
  </si>
  <si>
    <t>Corsa a Tappe FAVIGNANA (TP)</t>
  </si>
  <si>
    <t>TRAIL TORCOLE   Piazzatorre(BG) 27k,14 k</t>
  </si>
  <si>
    <t>Castello in notturna - CASTELROZZONE (BG)</t>
  </si>
  <si>
    <t>In coppia verso il cielo Aviatico-Monte Poieto</t>
  </si>
  <si>
    <t>BTU Bergamo Urban Trail</t>
  </si>
  <si>
    <t>MTO Marathon Trail Orobie</t>
  </si>
  <si>
    <t>GTO Gran Trail Orobie</t>
  </si>
  <si>
    <t>ROAD TO ZERMATT   Gazzaniga (BG)</t>
  </si>
  <si>
    <t>PERTUS TRAIL             Costa Valle Imagna (BG)</t>
  </si>
  <si>
    <t>Fosso: MOZZANICA</t>
  </si>
  <si>
    <t>6 ORE di ROMA</t>
  </si>
  <si>
    <t>RESTELVIO             Bormio-Passo dello Stelvio</t>
  </si>
  <si>
    <t>ASOLO100KM</t>
  </si>
  <si>
    <t>Trofeo Atletica PONTOGLIO</t>
  </si>
  <si>
    <t>13-14/07/2019</t>
  </si>
  <si>
    <t>GRAN TRAIL COURMAYEUR</t>
  </si>
  <si>
    <t>SCALATA DELLO ZUCCO  S.Pellegrino Terme</t>
  </si>
  <si>
    <t xml:space="preserve">STRALIVIGNO </t>
  </si>
  <si>
    <t>Montevecchia Night Trail   Casatenovo (LC)</t>
  </si>
  <si>
    <t>Primiero Dolomiti Marathon  (T N)</t>
  </si>
  <si>
    <t>Scalata alla Pianca   S.Giovanni Bianco (BG)</t>
  </si>
  <si>
    <t>PREALPINCUP      Olgiate (CO)</t>
  </si>
  <si>
    <t>GARB 2019                                  Classifica provvisoria alla fine di AGOSTO</t>
  </si>
  <si>
    <t>CRONOSALENTO    Collepasso (LE)</t>
  </si>
  <si>
    <t>10000 del CONDOTTIERO  Malpaga</t>
  </si>
  <si>
    <t>VALDANI CLAUDIO</t>
  </si>
  <si>
    <t>TRE CAMPANILI _ Vestone (BS)</t>
  </si>
  <si>
    <t>FLETTA TRAIL - Malonno (BS)</t>
  </si>
  <si>
    <t>CCC ULTRATRAIL MONT BLANC</t>
  </si>
  <si>
    <t>SAGRA DI S. GIACOMO - Sedrina (BG)</t>
  </si>
  <si>
    <t>Staffetta Diga del Gleno Bueggio (BS)</t>
  </si>
  <si>
    <t>Stracastione della Presolana</t>
  </si>
  <si>
    <t>Trofeo Angolo Vareno - Angolo Terme (BS)</t>
  </si>
  <si>
    <t>SAN FERMO TRAIL  Borno (BS)</t>
  </si>
  <si>
    <t>VAL TALEGGIO TRAIL   Vedeseta (BS)</t>
  </si>
  <si>
    <t>750 IN CONDOTTA  Malegno (BS)</t>
  </si>
  <si>
    <t>SportScheck Berliner Stadtlauf Half Marathon</t>
  </si>
  <si>
    <t>10000 ROMANO NIGHT Romano di Lombardia</t>
  </si>
  <si>
    <t>MEZZA DI MALONNO    Malonno (BS)</t>
  </si>
  <si>
    <t>COSTA DE CORSA   Costa Valle Imagna (BG)</t>
  </si>
  <si>
    <t>Ecomaratona Val d'Arda   Casali di Morfasso (PC)</t>
  </si>
  <si>
    <t>10 M aratone Lago d'Orta  Lido di Gozzano (NO)</t>
  </si>
  <si>
    <t>07-12/08/2019</t>
  </si>
  <si>
    <t>PTL ULTRATRAIL MONT BLANC</t>
  </si>
  <si>
    <t>TOTALE km nel periodo GENNAIO-AGOSTO</t>
  </si>
  <si>
    <t>TOTALE km nel periodo SETTEMBRE-DICEMBRE</t>
  </si>
  <si>
    <t>GARB 2019                                  Classifica provvisoria alla fine di SETTEMBRE</t>
  </si>
  <si>
    <t>Moscato di Scanzo Trail  Scanzorosciate (BG)</t>
  </si>
  <si>
    <t>MONTECAMPIONE SKYRACE</t>
  </si>
  <si>
    <t>Mezzosoldo-Ca' San Marco</t>
  </si>
  <si>
    <t>iO21zero97  Breno-Darfo Boario Terme</t>
  </si>
  <si>
    <t>MILLEGRADINI  (BG)</t>
  </si>
  <si>
    <t>MONZA Mezza Maratona</t>
  </si>
  <si>
    <t>ARENZANO Half Marathon</t>
  </si>
  <si>
    <t>PALIO DELLE PORTE Martinengo (BG)</t>
  </si>
  <si>
    <t>6 ORE di AZZANO SAN PAOLO</t>
  </si>
  <si>
    <t>Rcobello-Laghi Gemellion</t>
  </si>
  <si>
    <t>ARRANCA BOTTA             Botta di Sedrina(BG)</t>
  </si>
  <si>
    <t>Staffetta Rifugio Tagliaferr   Schilpario (BG)</t>
  </si>
  <si>
    <t>Staffetta Colere Rifugio Albani</t>
  </si>
  <si>
    <t>ADAMELLO Ultra Trail  Vezza d'Oglio (BS)</t>
  </si>
  <si>
    <t>TOR30 Passage au Malatrà  Courmayeur</t>
  </si>
  <si>
    <t>Eolo Campo dei Fiori Trail   Gavirate (VA)</t>
  </si>
  <si>
    <t>MOSCOW Marathon</t>
  </si>
  <si>
    <t>DEVIL SKYRACE  Valbondione (B G)</t>
  </si>
  <si>
    <t>TRAIL GRIGNE SUD  Mandello Lario (LC)</t>
  </si>
  <si>
    <t>PODONE SKY TRAIL    Nembro (BG)</t>
  </si>
  <si>
    <t>MARCIALONGA Running  Moena-Cavalese (TN)</t>
  </si>
  <si>
    <t>12 ORE di ARCENE (staffetta)</t>
  </si>
  <si>
    <t>La TRE ORE PONTIROLESE (staffetta)</t>
  </si>
  <si>
    <t>CORRIPAVIA                              Half Marathon</t>
  </si>
  <si>
    <t>Corrida San Girolamo  Torre de' Roveri (BG)</t>
  </si>
  <si>
    <t>PILA Half Marathon (POL)</t>
  </si>
  <si>
    <t>La Mezza di Castelnovo Sotto (RE)</t>
  </si>
  <si>
    <t>PARMA Mezza Maratona &amp; Duchessa di Parma</t>
  </si>
  <si>
    <t>BERLIN MARATHON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</si>
</sst>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#,##0.000"/>
    <numFmt numFmtId="174" formatCode="hh&quot;:&quot;mm&quot;:&quot;ss"/>
    <numFmt numFmtId="175" formatCode="mm&quot;:&quot;ss.0"/>
    <numFmt numFmtId="176" formatCode="[h]&quot;:&quot;mm&quot;:&quot;ss"/>
    <numFmt numFmtId="177" formatCode="dd/mm/yyyy&quot; &quot;hh&quot;:&quot;mm"/>
    <numFmt numFmtId="178" formatCode="&quot; &quot;#,##0.00&quot; &quot;;&quot;-&quot;#,##0.00&quot; &quot;;&quot; -&quot;00&quot; &quot;;&quot; &quot;@&quot; &quot;"/>
    <numFmt numFmtId="179" formatCode="h:mm:ss;@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.0000"/>
    <numFmt numFmtId="185" formatCode="#,##0.00000"/>
    <numFmt numFmtId="186" formatCode="mmm\-yyyy"/>
    <numFmt numFmtId="187" formatCode="[$-410]dddd\ d\ mmmm\ yyyy"/>
    <numFmt numFmtId="188" formatCode="h\.mm\.ss"/>
    <numFmt numFmtId="189" formatCode="0.0"/>
    <numFmt numFmtId="190" formatCode="dd/mm/yy;@"/>
    <numFmt numFmtId="191" formatCode="[h]\:mm\:ss"/>
    <numFmt numFmtId="192" formatCode="dd/mm/yy"/>
    <numFmt numFmtId="193" formatCode="&quot; &quot;#,##0.000&quot; &quot;;&quot;-&quot;#,##0.000&quot; &quot;;&quot; -&quot;00.0&quot; &quot;;&quot; &quot;@&quot; &quot;"/>
    <numFmt numFmtId="194" formatCode="0.0000"/>
    <numFmt numFmtId="195" formatCode="0.000;[Red]0.000"/>
    <numFmt numFmtId="196" formatCode="&quot; &quot;#,##0.0&quot; &quot;;&quot;-&quot;#,##0.0&quot; &quot;;&quot; -&quot;00&quot; &quot;;&quot; &quot;@&quot; &quot;"/>
    <numFmt numFmtId="197" formatCode="&quot; &quot;#,##0.00&quot; &quot;;&quot;-&quot;#,##0.00&quot; &quot;;&quot; -&quot;00.0&quot; &quot;;&quot; &quot;@&quot; &quot;"/>
    <numFmt numFmtId="198" formatCode="&quot; &quot;#,##0.000&quot; &quot;;&quot;-&quot;#,##0.000&quot; &quot;;&quot; -&quot;00.00&quot; &quot;;&quot; &quot;@&quot; &quot;"/>
    <numFmt numFmtId="199" formatCode="0;\-0;;@"/>
    <numFmt numFmtId="200" formatCode="&quot; &quot;#,##0.0000&quot; &quot;;&quot;-&quot;#,##0.0000&quot; &quot;;&quot; -&quot;00.00&quot; &quot;;&quot; &quot;@&quot; &quot;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FF"/>
      <name val="Arial"/>
      <family val="2"/>
    </font>
    <font>
      <b/>
      <sz val="12"/>
      <color rgb="FF000000"/>
      <name val="Arial"/>
      <family val="2"/>
    </font>
    <font>
      <b/>
      <sz val="10"/>
      <color rgb="FFFF00F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5" fillId="25" borderId="1" applyNumberFormat="0" applyAlignment="0" applyProtection="0"/>
    <xf numFmtId="178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6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Border="0" applyProtection="0">
      <alignment/>
    </xf>
    <xf numFmtId="0" fontId="1" fillId="27" borderId="4" applyNumberFormat="0" applyFont="0" applyAlignment="0" applyProtection="0"/>
    <xf numFmtId="0" fontId="37" fillId="18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43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30" borderId="10" xfId="53" applyNumberFormat="1" applyFill="1" applyBorder="1" applyAlignment="1" applyProtection="1">
      <alignment horizontal="center" textRotation="90" wrapText="1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27" borderId="0" xfId="0" applyFont="1" applyFill="1" applyAlignment="1" applyProtection="1">
      <alignment horizontal="center" vertical="center"/>
      <protection locked="0"/>
    </xf>
    <xf numFmtId="16" fontId="44" fillId="27" borderId="0" xfId="0" applyNumberFormat="1" applyFont="1" applyFill="1" applyAlignment="1" applyProtection="1">
      <alignment horizontal="center" vertical="center"/>
      <protection locked="0"/>
    </xf>
    <xf numFmtId="49" fontId="43" fillId="27" borderId="0" xfId="0" applyNumberFormat="1" applyFont="1" applyFill="1" applyAlignment="1" applyProtection="1">
      <alignment vertical="center"/>
      <protection locked="0"/>
    </xf>
    <xf numFmtId="46" fontId="0" fillId="27" borderId="0" xfId="0" applyNumberFormat="1" applyFill="1" applyAlignment="1" applyProtection="1">
      <alignment vertical="center"/>
      <protection locked="0"/>
    </xf>
    <xf numFmtId="0" fontId="0" fillId="27" borderId="0" xfId="0" applyFill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72" fontId="44" fillId="0" borderId="10" xfId="0" applyNumberFormat="1" applyFont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vertical="center"/>
      <protection locked="0"/>
    </xf>
    <xf numFmtId="0" fontId="0" fillId="0" borderId="0" xfId="0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73" fontId="11" fillId="0" borderId="10" xfId="0" applyNumberFormat="1" applyFont="1" applyBorder="1" applyAlignment="1">
      <alignment horizontal="center" vertical="center"/>
    </xf>
    <xf numFmtId="49" fontId="2" fillId="31" borderId="10" xfId="53" applyNumberFormat="1" applyFill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73" fontId="12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43" fillId="0" borderId="10" xfId="0" applyNumberFormat="1" applyFont="1" applyBorder="1" applyAlignment="1" applyProtection="1">
      <alignment horizontal="center" wrapText="1"/>
      <protection locked="0"/>
    </xf>
    <xf numFmtId="49" fontId="2" fillId="0" borderId="10" xfId="53" applyNumberFormat="1" applyBorder="1" applyAlignment="1" applyProtection="1">
      <alignment horizontal="center" textRotation="90" wrapText="1"/>
      <protection locked="0"/>
    </xf>
    <xf numFmtId="49" fontId="9" fillId="0" borderId="10" xfId="53" applyNumberFormat="1" applyFont="1" applyBorder="1" applyAlignment="1" applyProtection="1">
      <alignment horizontal="center" wrapText="1"/>
      <protection locked="0"/>
    </xf>
    <xf numFmtId="49" fontId="47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ill="1" applyBorder="1" applyAlignment="1" applyProtection="1">
      <alignment horizontal="center"/>
      <protection locked="0"/>
    </xf>
    <xf numFmtId="49" fontId="43" fillId="27" borderId="10" xfId="0" applyNumberFormat="1" applyFont="1" applyFill="1" applyBorder="1" applyAlignment="1" applyProtection="1">
      <alignment horizontal="center" wrapText="1"/>
      <protection locked="0"/>
    </xf>
    <xf numFmtId="49" fontId="44" fillId="0" borderId="0" xfId="0" applyNumberFormat="1" applyFont="1" applyAlignment="1" applyProtection="1">
      <alignment horizontal="center" vertical="center"/>
      <protection locked="0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>
      <alignment horizontal="center" vertical="center"/>
    </xf>
    <xf numFmtId="49" fontId="2" fillId="32" borderId="10" xfId="53" applyNumberFormat="1" applyFill="1" applyBorder="1" applyAlignment="1" applyProtection="1">
      <alignment horizontal="center" textRotation="90" wrapText="1"/>
      <protection locked="0"/>
    </xf>
    <xf numFmtId="49" fontId="2" fillId="33" borderId="10" xfId="53" applyNumberFormat="1" applyFill="1" applyBorder="1" applyAlignment="1" applyProtection="1">
      <alignment horizontal="center" textRotation="90" wrapTex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5" fillId="27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4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" fontId="44" fillId="27" borderId="0" xfId="0" applyNumberFormat="1" applyFont="1" applyFill="1" applyAlignment="1" applyProtection="1">
      <alignment horizontal="left" vertical="center"/>
      <protection locked="0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172" fontId="10" fillId="0" borderId="10" xfId="46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6" fontId="44" fillId="27" borderId="0" xfId="0" applyNumberFormat="1" applyFont="1" applyFill="1" applyAlignment="1" applyProtection="1">
      <alignment vertical="center"/>
      <protection locked="0"/>
    </xf>
    <xf numFmtId="49" fontId="2" fillId="0" borderId="10" xfId="53" applyNumberFormat="1" applyFill="1" applyBorder="1" applyAlignment="1" applyProtection="1">
      <alignment horizontal="center" textRotation="90" wrapText="1"/>
      <protection locked="0"/>
    </xf>
    <xf numFmtId="49" fontId="2" fillId="27" borderId="10" xfId="53" applyNumberFormat="1" applyFill="1" applyBorder="1" applyAlignment="1" applyProtection="1">
      <alignment horizontal="center" textRotation="90" wrapText="1"/>
      <protection locked="0"/>
    </xf>
    <xf numFmtId="172" fontId="5" fillId="0" borderId="10" xfId="0" applyNumberFormat="1" applyFont="1" applyBorder="1" applyAlignment="1">
      <alignment horizontal="right" vertical="center"/>
    </xf>
    <xf numFmtId="172" fontId="10" fillId="27" borderId="10" xfId="46" applyNumberFormat="1" applyFont="1" applyFill="1" applyBorder="1" applyAlignment="1" applyProtection="1">
      <alignment horizontal="right" vertical="center"/>
      <protection locked="0"/>
    </xf>
    <xf numFmtId="172" fontId="10" fillId="34" borderId="10" xfId="46" applyNumberFormat="1" applyFont="1" applyFill="1" applyBorder="1" applyAlignment="1" applyProtection="1">
      <alignment horizontal="right" vertical="center"/>
      <protection locked="0"/>
    </xf>
    <xf numFmtId="172" fontId="2" fillId="0" borderId="10" xfId="46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raphics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 4 2" xfId="52"/>
    <cellStyle name="Normale_GARB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K59"/>
  <sheetViews>
    <sheetView tabSelected="1" zoomScalePageLayoutView="0" workbookViewId="0" topLeftCell="A1">
      <pane xSplit="6" ySplit="3" topLeftCell="G2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140625" defaultRowHeight="12.75" outlineLevelCol="1"/>
  <cols>
    <col min="1" max="1" width="2.7109375" style="49" hidden="1" customWidth="1" outlineLevel="1"/>
    <col min="2" max="2" width="29.28125" style="2" customWidth="1" collapsed="1"/>
    <col min="3" max="3" width="6.7109375" style="2" customWidth="1"/>
    <col min="4" max="4" width="8.57421875" style="2" customWidth="1"/>
    <col min="5" max="5" width="8.7109375" style="2" customWidth="1"/>
    <col min="6" max="6" width="8.57421875" style="2" customWidth="1"/>
    <col min="7" max="33" width="5.7109375" style="13" customWidth="1"/>
    <col min="34" max="34" width="1.7109375" style="13" customWidth="1"/>
    <col min="35" max="36" width="5.7109375" style="13" customWidth="1"/>
    <col min="37" max="37" width="9.28125" style="13" customWidth="1"/>
    <col min="38" max="39" width="5.7109375" style="13" customWidth="1"/>
    <col min="40" max="16384" width="8.8515625" style="13" customWidth="1"/>
  </cols>
  <sheetData>
    <row r="1" spans="1:34" s="6" customFormat="1" ht="9.75">
      <c r="A1" s="47"/>
      <c r="B1" s="35"/>
      <c r="C1" s="35"/>
      <c r="D1" s="35"/>
      <c r="E1" s="35"/>
      <c r="F1" s="35"/>
      <c r="G1" s="8">
        <v>43709</v>
      </c>
      <c r="H1" s="8">
        <v>43709</v>
      </c>
      <c r="I1" s="8">
        <v>43709</v>
      </c>
      <c r="J1" s="8">
        <v>43714</v>
      </c>
      <c r="K1" s="8">
        <v>43715</v>
      </c>
      <c r="L1" s="8">
        <v>43716</v>
      </c>
      <c r="M1" s="8">
        <v>43716</v>
      </c>
      <c r="N1" s="8">
        <v>43716</v>
      </c>
      <c r="O1" s="8">
        <v>43716</v>
      </c>
      <c r="P1" s="8">
        <v>43722</v>
      </c>
      <c r="Q1" s="8">
        <v>43722</v>
      </c>
      <c r="R1" s="8">
        <v>43728</v>
      </c>
      <c r="S1" s="8">
        <v>43729</v>
      </c>
      <c r="T1" s="8">
        <v>43729</v>
      </c>
      <c r="U1" s="8">
        <v>43730</v>
      </c>
      <c r="V1" s="8">
        <v>43730</v>
      </c>
      <c r="W1" s="8">
        <v>43730</v>
      </c>
      <c r="X1" s="8">
        <v>43730</v>
      </c>
      <c r="Y1" s="8">
        <v>43735</v>
      </c>
      <c r="Z1" s="8">
        <v>43736</v>
      </c>
      <c r="AA1" s="8">
        <v>43736</v>
      </c>
      <c r="AB1" s="8">
        <v>43737</v>
      </c>
      <c r="AC1" s="8">
        <v>43737</v>
      </c>
      <c r="AD1" s="8">
        <v>43737</v>
      </c>
      <c r="AE1" s="8">
        <v>43737</v>
      </c>
      <c r="AF1" s="8">
        <v>43737</v>
      </c>
      <c r="AG1" s="7"/>
      <c r="AH1" s="7"/>
    </row>
    <row r="2" spans="1:36" s="1" customFormat="1" ht="120" customHeight="1">
      <c r="A2" s="48"/>
      <c r="B2" s="32" t="s">
        <v>244</v>
      </c>
      <c r="C2" s="33" t="s">
        <v>1</v>
      </c>
      <c r="D2" s="34" t="s">
        <v>2</v>
      </c>
      <c r="E2" s="59" t="s">
        <v>242</v>
      </c>
      <c r="F2" s="60" t="s">
        <v>243</v>
      </c>
      <c r="G2" s="22" t="s">
        <v>265</v>
      </c>
      <c r="H2" s="4" t="s">
        <v>271</v>
      </c>
      <c r="I2" s="22" t="s">
        <v>256</v>
      </c>
      <c r="J2" s="4" t="s">
        <v>251</v>
      </c>
      <c r="K2" s="4" t="s">
        <v>269</v>
      </c>
      <c r="L2" s="4" t="s">
        <v>272</v>
      </c>
      <c r="M2" s="4" t="s">
        <v>270</v>
      </c>
      <c r="N2" s="22" t="s">
        <v>245</v>
      </c>
      <c r="O2" s="22" t="s">
        <v>266</v>
      </c>
      <c r="P2" s="22" t="s">
        <v>259</v>
      </c>
      <c r="Q2" s="22" t="s">
        <v>267</v>
      </c>
      <c r="R2" s="22" t="s">
        <v>258</v>
      </c>
      <c r="S2" s="22" t="s">
        <v>255</v>
      </c>
      <c r="T2" s="22" t="s">
        <v>260</v>
      </c>
      <c r="U2" s="4" t="s">
        <v>261</v>
      </c>
      <c r="V2" s="4" t="s">
        <v>248</v>
      </c>
      <c r="W2" s="22" t="s">
        <v>249</v>
      </c>
      <c r="X2" s="22" t="s">
        <v>262</v>
      </c>
      <c r="Y2" s="4" t="s">
        <v>252</v>
      </c>
      <c r="Z2" s="4" t="s">
        <v>253</v>
      </c>
      <c r="AA2" s="22" t="s">
        <v>263</v>
      </c>
      <c r="AB2" s="4" t="s">
        <v>273</v>
      </c>
      <c r="AC2" s="4" t="s">
        <v>250</v>
      </c>
      <c r="AD2" s="4" t="s">
        <v>268</v>
      </c>
      <c r="AE2" s="22" t="s">
        <v>264</v>
      </c>
      <c r="AF2" s="22" t="s">
        <v>257</v>
      </c>
      <c r="AG2" s="4"/>
      <c r="AH2" s="9"/>
      <c r="AI2" s="39" t="s">
        <v>28</v>
      </c>
      <c r="AJ2" s="40" t="s">
        <v>29</v>
      </c>
    </row>
    <row r="3" spans="1:33" s="1" customFormat="1" ht="3" customHeight="1">
      <c r="A3" s="48"/>
      <c r="B3" s="27"/>
      <c r="C3" s="28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/>
    </row>
    <row r="4" spans="1:37" ht="15" customHeight="1">
      <c r="A4" s="49" t="s">
        <v>86</v>
      </c>
      <c r="B4" s="66" t="s">
        <v>64</v>
      </c>
      <c r="C4" s="67" t="s">
        <v>21</v>
      </c>
      <c r="D4" s="62">
        <f aca="true" t="shared" si="0" ref="D4:D35">E4+F4</f>
        <v>980.2669999999999</v>
      </c>
      <c r="E4" s="61">
        <f>'GEN-AGO'!D58</f>
        <v>867.2669999999999</v>
      </c>
      <c r="F4" s="64">
        <f aca="true" t="shared" si="1" ref="F4:F35">SUM(G4:AG4)</f>
        <v>113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>
        <v>22</v>
      </c>
      <c r="T4" s="21"/>
      <c r="U4" s="21"/>
      <c r="V4" s="21"/>
      <c r="W4" s="21"/>
      <c r="X4" s="21">
        <v>26</v>
      </c>
      <c r="Y4" s="21"/>
      <c r="Z4" s="21"/>
      <c r="AA4" s="21">
        <v>41</v>
      </c>
      <c r="AB4" s="21"/>
      <c r="AC4" s="21"/>
      <c r="AD4" s="21"/>
      <c r="AE4" s="21">
        <v>24</v>
      </c>
      <c r="AF4" s="21"/>
      <c r="AG4" s="37"/>
      <c r="AH4" s="15"/>
      <c r="AI4" s="38">
        <f>'GEN-AGO'!FG58</f>
        <v>0</v>
      </c>
      <c r="AJ4" s="38">
        <f>'GEN-AGO'!FH58</f>
        <v>2</v>
      </c>
      <c r="AK4" s="16"/>
    </row>
    <row r="5" spans="1:37" ht="15" customHeight="1">
      <c r="A5" s="49" t="s">
        <v>86</v>
      </c>
      <c r="B5" s="66" t="s">
        <v>33</v>
      </c>
      <c r="C5" s="67" t="s">
        <v>21</v>
      </c>
      <c r="D5" s="62">
        <f t="shared" si="0"/>
        <v>445.203</v>
      </c>
      <c r="E5" s="61">
        <f>'GEN-AGO'!D49</f>
        <v>397.186</v>
      </c>
      <c r="F5" s="64">
        <f t="shared" si="1"/>
        <v>48.017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>
        <v>48.017</v>
      </c>
      <c r="AA5" s="21"/>
      <c r="AB5" s="21"/>
      <c r="AC5" s="21"/>
      <c r="AD5" s="21"/>
      <c r="AE5" s="21"/>
      <c r="AF5" s="21"/>
      <c r="AG5" s="14"/>
      <c r="AH5" s="15"/>
      <c r="AI5" s="38">
        <f>'GEN-AGO'!FG49</f>
        <v>0</v>
      </c>
      <c r="AJ5" s="38">
        <f>'GEN-AGO'!FH49</f>
        <v>1</v>
      </c>
      <c r="AK5" s="16"/>
    </row>
    <row r="6" spans="1:37" ht="15" customHeight="1">
      <c r="A6" s="49" t="s">
        <v>86</v>
      </c>
      <c r="B6" s="68" t="s">
        <v>40</v>
      </c>
      <c r="C6" s="69" t="s">
        <v>41</v>
      </c>
      <c r="D6" s="54">
        <f t="shared" si="0"/>
        <v>388.697</v>
      </c>
      <c r="E6" s="61">
        <f>'GEN-AGO'!D36</f>
        <v>388.697</v>
      </c>
      <c r="F6" s="64">
        <f t="shared" si="1"/>
        <v>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14"/>
      <c r="AH6" s="15"/>
      <c r="AI6" s="38">
        <f>'GEN-AGO'!FG36</f>
        <v>0</v>
      </c>
      <c r="AJ6" s="38">
        <f>'GEN-AGO'!FH36</f>
        <v>1</v>
      </c>
      <c r="AK6" s="16"/>
    </row>
    <row r="7" spans="1:37" ht="15" customHeight="1">
      <c r="A7" s="49" t="s">
        <v>86</v>
      </c>
      <c r="B7" s="68" t="s">
        <v>125</v>
      </c>
      <c r="C7" s="69" t="s">
        <v>21</v>
      </c>
      <c r="D7" s="62">
        <f t="shared" si="0"/>
        <v>369.55300000000005</v>
      </c>
      <c r="E7" s="61">
        <f>'GEN-AGO'!D52</f>
        <v>284.78100000000006</v>
      </c>
      <c r="F7" s="64">
        <f t="shared" si="1"/>
        <v>84.772</v>
      </c>
      <c r="G7" s="21"/>
      <c r="H7" s="21"/>
      <c r="I7" s="21"/>
      <c r="J7" s="21">
        <v>21.097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>
        <v>5.85</v>
      </c>
      <c r="Z7" s="21">
        <v>57.825</v>
      </c>
      <c r="AA7" s="21"/>
      <c r="AB7" s="21"/>
      <c r="AC7" s="21"/>
      <c r="AD7" s="21"/>
      <c r="AE7" s="21"/>
      <c r="AF7" s="21"/>
      <c r="AG7" s="14"/>
      <c r="AH7" s="15"/>
      <c r="AI7" s="38">
        <f>'GEN-AGO'!FG52</f>
        <v>1</v>
      </c>
      <c r="AJ7" s="38">
        <f>'GEN-AGO'!FH52+1</f>
        <v>4</v>
      </c>
      <c r="AK7" s="16"/>
    </row>
    <row r="8" spans="1:37" ht="15" customHeight="1">
      <c r="A8" s="49" t="s">
        <v>86</v>
      </c>
      <c r="B8" s="66" t="s">
        <v>163</v>
      </c>
      <c r="C8" s="67" t="s">
        <v>21</v>
      </c>
      <c r="D8" s="62">
        <f t="shared" si="0"/>
        <v>365.94800000000004</v>
      </c>
      <c r="E8" s="61">
        <f>'GEN-AGO'!D41</f>
        <v>323.75300000000004</v>
      </c>
      <c r="F8" s="64">
        <f t="shared" si="1"/>
        <v>42.195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v>42.195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14"/>
      <c r="AH8" s="15"/>
      <c r="AI8" s="38">
        <f>'GEN-AGO'!FG41+1</f>
        <v>1</v>
      </c>
      <c r="AJ8" s="38">
        <f>'GEN-AGO'!FH41</f>
        <v>1</v>
      </c>
      <c r="AK8" s="16"/>
    </row>
    <row r="9" spans="1:37" ht="15" customHeight="1">
      <c r="A9" s="49" t="s">
        <v>86</v>
      </c>
      <c r="B9" s="36" t="s">
        <v>46</v>
      </c>
      <c r="C9" s="24" t="s">
        <v>43</v>
      </c>
      <c r="D9" s="62">
        <f t="shared" si="0"/>
        <v>364.061</v>
      </c>
      <c r="E9" s="61">
        <f>'GEN-AGO'!D54</f>
        <v>316.558</v>
      </c>
      <c r="F9" s="64">
        <f t="shared" si="1"/>
        <v>47.503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>
        <v>47.503</v>
      </c>
      <c r="AA9" s="25"/>
      <c r="AB9" s="25"/>
      <c r="AC9" s="25"/>
      <c r="AD9" s="25"/>
      <c r="AE9" s="25"/>
      <c r="AF9" s="25"/>
      <c r="AG9" s="37"/>
      <c r="AH9" s="15"/>
      <c r="AI9" s="38">
        <f>'GEN-AGO'!FG54</f>
        <v>2</v>
      </c>
      <c r="AJ9" s="38">
        <f>'GEN-AGO'!FH54</f>
        <v>1</v>
      </c>
      <c r="AK9" s="16"/>
    </row>
    <row r="10" spans="1:37" ht="15" customHeight="1">
      <c r="A10" s="49" t="s">
        <v>86</v>
      </c>
      <c r="B10" s="36" t="s">
        <v>83</v>
      </c>
      <c r="C10" s="24" t="s">
        <v>84</v>
      </c>
      <c r="D10" s="54">
        <f t="shared" si="0"/>
        <v>352.29699999999997</v>
      </c>
      <c r="E10" s="61">
        <f>'GEN-AGO'!D23</f>
        <v>352.29699999999997</v>
      </c>
      <c r="F10" s="64">
        <f t="shared" si="1"/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4"/>
      <c r="AH10" s="15"/>
      <c r="AI10" s="38">
        <f>'GEN-AGO'!FG23</f>
        <v>0</v>
      </c>
      <c r="AJ10" s="38">
        <f>'GEN-AGO'!FH23</f>
        <v>0</v>
      </c>
      <c r="AK10" s="16"/>
    </row>
    <row r="11" spans="1:37" ht="15" customHeight="1">
      <c r="A11" s="49" t="s">
        <v>86</v>
      </c>
      <c r="B11" s="52" t="s">
        <v>24</v>
      </c>
      <c r="C11" s="53" t="s">
        <v>23</v>
      </c>
      <c r="D11" s="54">
        <f t="shared" si="0"/>
        <v>295.73</v>
      </c>
      <c r="E11" s="61">
        <f>'GEN-AGO'!D15</f>
        <v>269.73</v>
      </c>
      <c r="F11" s="64">
        <f t="shared" si="1"/>
        <v>26</v>
      </c>
      <c r="G11" s="21">
        <v>26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4"/>
      <c r="AH11" s="15"/>
      <c r="AI11" s="38">
        <f>'GEN-AGO'!FG15</f>
        <v>0</v>
      </c>
      <c r="AJ11" s="38">
        <f>'GEN-AGO'!FH15</f>
        <v>2</v>
      </c>
      <c r="AK11" s="16"/>
    </row>
    <row r="12" spans="1:37" ht="15" customHeight="1">
      <c r="A12" s="49" t="s">
        <v>86</v>
      </c>
      <c r="B12" s="36" t="s">
        <v>116</v>
      </c>
      <c r="C12" s="24" t="s">
        <v>41</v>
      </c>
      <c r="D12" s="63">
        <f t="shared" si="0"/>
        <v>292.10600000000005</v>
      </c>
      <c r="E12" s="61">
        <f>'GEN-AGO'!D4</f>
        <v>292.10600000000005</v>
      </c>
      <c r="F12" s="64">
        <f t="shared" si="1"/>
        <v>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4"/>
      <c r="AH12" s="10"/>
      <c r="AI12" s="38">
        <f>'GEN-AGO'!FG4</f>
        <v>0</v>
      </c>
      <c r="AJ12" s="38">
        <f>'GEN-AGO'!FH4</f>
        <v>1</v>
      </c>
      <c r="AK12" s="16"/>
    </row>
    <row r="13" spans="1:37" ht="15" customHeight="1">
      <c r="A13" s="49" t="s">
        <v>86</v>
      </c>
      <c r="B13" s="36" t="s">
        <v>44</v>
      </c>
      <c r="C13" s="24" t="s">
        <v>41</v>
      </c>
      <c r="D13" s="54">
        <f t="shared" si="0"/>
        <v>251.94200000000004</v>
      </c>
      <c r="E13" s="61">
        <f>'GEN-AGO'!D11</f>
        <v>251.94200000000004</v>
      </c>
      <c r="F13" s="64">
        <f t="shared" si="1"/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14"/>
      <c r="AH13" s="15"/>
      <c r="AI13" s="38">
        <f>'GEN-AGO'!FG11</f>
        <v>1</v>
      </c>
      <c r="AJ13" s="38">
        <f>'GEN-AGO'!FH11</f>
        <v>3</v>
      </c>
      <c r="AK13" s="16"/>
    </row>
    <row r="14" spans="1:37" ht="15" customHeight="1">
      <c r="A14" s="49" t="s">
        <v>86</v>
      </c>
      <c r="B14" s="52" t="s">
        <v>169</v>
      </c>
      <c r="C14" s="53" t="s">
        <v>71</v>
      </c>
      <c r="D14" s="62">
        <f t="shared" si="0"/>
        <v>248.757</v>
      </c>
      <c r="E14" s="61">
        <f>'GEN-AGO'!D50</f>
        <v>248.757</v>
      </c>
      <c r="F14" s="64">
        <f t="shared" si="1"/>
        <v>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4"/>
      <c r="AH14" s="15"/>
      <c r="AI14" s="38">
        <f>'GEN-AGO'!FG50</f>
        <v>0</v>
      </c>
      <c r="AJ14" s="38">
        <f>'GEN-AGO'!FH50</f>
        <v>0</v>
      </c>
      <c r="AK14" s="16"/>
    </row>
    <row r="15" spans="1:37" ht="15" customHeight="1">
      <c r="A15" s="49" t="s">
        <v>86</v>
      </c>
      <c r="B15" s="36" t="s">
        <v>75</v>
      </c>
      <c r="C15" s="24" t="s">
        <v>76</v>
      </c>
      <c r="D15" s="62">
        <f t="shared" si="0"/>
        <v>159.09999999999997</v>
      </c>
      <c r="E15" s="61">
        <f>'GEN-AGO'!D38</f>
        <v>159.09999999999997</v>
      </c>
      <c r="F15" s="64">
        <f t="shared" si="1"/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14"/>
      <c r="AH15" s="15"/>
      <c r="AI15" s="38">
        <f>'GEN-AGO'!FG38</f>
        <v>0</v>
      </c>
      <c r="AJ15" s="38">
        <f>'GEN-AGO'!FH38</f>
        <v>0</v>
      </c>
      <c r="AK15" s="16"/>
    </row>
    <row r="16" spans="1:37" ht="15" customHeight="1">
      <c r="A16" s="49" t="s">
        <v>86</v>
      </c>
      <c r="B16" s="36" t="s">
        <v>27</v>
      </c>
      <c r="C16" s="24" t="s">
        <v>19</v>
      </c>
      <c r="D16" s="54">
        <f t="shared" si="0"/>
        <v>151.249</v>
      </c>
      <c r="E16" s="61">
        <f>'GEN-AGO'!D25</f>
        <v>109.399</v>
      </c>
      <c r="F16" s="64">
        <f t="shared" si="1"/>
        <v>41.85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16</v>
      </c>
      <c r="X16" s="21"/>
      <c r="Y16" s="21">
        <v>5.85</v>
      </c>
      <c r="Z16" s="21">
        <v>20</v>
      </c>
      <c r="AA16" s="21"/>
      <c r="AB16" s="21"/>
      <c r="AC16" s="21"/>
      <c r="AD16" s="21"/>
      <c r="AE16" s="21"/>
      <c r="AF16" s="21"/>
      <c r="AG16" s="14"/>
      <c r="AH16" s="15"/>
      <c r="AI16" s="38">
        <f>'GEN-AGO'!FG25</f>
        <v>0</v>
      </c>
      <c r="AJ16" s="38">
        <f>'GEN-AGO'!FH25</f>
        <v>0</v>
      </c>
      <c r="AK16" s="16"/>
    </row>
    <row r="17" spans="1:37" ht="15" customHeight="1">
      <c r="A17" s="49" t="s">
        <v>86</v>
      </c>
      <c r="B17" s="52" t="s">
        <v>70</v>
      </c>
      <c r="C17" s="53" t="s">
        <v>71</v>
      </c>
      <c r="D17" s="62">
        <f t="shared" si="0"/>
        <v>150</v>
      </c>
      <c r="E17" s="61">
        <f>'GEN-AGO'!D42</f>
        <v>150</v>
      </c>
      <c r="F17" s="64">
        <f t="shared" si="1"/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4"/>
      <c r="AH17" s="15"/>
      <c r="AI17" s="38">
        <f>'GEN-AGO'!FG42</f>
        <v>0</v>
      </c>
      <c r="AJ17" s="38">
        <f>'GEN-AGO'!FH42</f>
        <v>0</v>
      </c>
      <c r="AK17" s="16"/>
    </row>
    <row r="18" spans="1:37" ht="15" customHeight="1">
      <c r="A18" s="49" t="s">
        <v>86</v>
      </c>
      <c r="B18" s="52" t="s">
        <v>51</v>
      </c>
      <c r="C18" s="53" t="s">
        <v>41</v>
      </c>
      <c r="D18" s="62">
        <f t="shared" si="0"/>
        <v>131.4</v>
      </c>
      <c r="E18" s="61">
        <f>'GEN-AGO'!D53</f>
        <v>131.4</v>
      </c>
      <c r="F18" s="64">
        <f t="shared" si="1"/>
        <v>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37"/>
      <c r="AH18" s="15"/>
      <c r="AI18" s="38">
        <f>'GEN-AGO'!FG53</f>
        <v>0</v>
      </c>
      <c r="AJ18" s="38">
        <f>'GEN-AGO'!FH53</f>
        <v>0</v>
      </c>
      <c r="AK18" s="16"/>
    </row>
    <row r="19" spans="1:37" ht="15" customHeight="1">
      <c r="A19" s="49" t="s">
        <v>86</v>
      </c>
      <c r="B19" s="36" t="s">
        <v>36</v>
      </c>
      <c r="C19" s="24" t="s">
        <v>21</v>
      </c>
      <c r="D19" s="54">
        <f t="shared" si="0"/>
        <v>124.291</v>
      </c>
      <c r="E19" s="61">
        <f>'GEN-AGO'!D5</f>
        <v>88.291</v>
      </c>
      <c r="F19" s="64">
        <f t="shared" si="1"/>
        <v>36</v>
      </c>
      <c r="G19" s="25"/>
      <c r="H19" s="25"/>
      <c r="I19" s="25"/>
      <c r="J19" s="25"/>
      <c r="K19" s="25"/>
      <c r="L19" s="25"/>
      <c r="M19" s="25"/>
      <c r="N19" s="25">
        <v>20</v>
      </c>
      <c r="O19" s="25"/>
      <c r="P19" s="25"/>
      <c r="Q19" s="25"/>
      <c r="R19" s="25"/>
      <c r="S19" s="25"/>
      <c r="T19" s="25"/>
      <c r="U19" s="25"/>
      <c r="V19" s="25"/>
      <c r="W19" s="25">
        <v>16</v>
      </c>
      <c r="X19" s="25"/>
      <c r="Y19" s="25"/>
      <c r="Z19" s="25"/>
      <c r="AA19" s="25"/>
      <c r="AB19" s="25"/>
      <c r="AC19" s="25"/>
      <c r="AD19" s="25"/>
      <c r="AE19" s="25"/>
      <c r="AF19" s="25"/>
      <c r="AG19" s="14"/>
      <c r="AH19" s="10"/>
      <c r="AI19" s="38">
        <f>'GEN-AGO'!FG5</f>
        <v>0</v>
      </c>
      <c r="AJ19" s="38">
        <f>'GEN-AGO'!FH5</f>
        <v>3</v>
      </c>
      <c r="AK19" s="16"/>
    </row>
    <row r="20" spans="1:37" ht="15" customHeight="1">
      <c r="A20" s="49" t="s">
        <v>86</v>
      </c>
      <c r="B20" s="36" t="s">
        <v>168</v>
      </c>
      <c r="C20" s="24" t="s">
        <v>23</v>
      </c>
      <c r="D20" s="54">
        <f t="shared" si="0"/>
        <v>120.284</v>
      </c>
      <c r="E20" s="61">
        <f>'GEN-AGO'!D8</f>
        <v>120.284</v>
      </c>
      <c r="F20" s="64">
        <f t="shared" si="1"/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14"/>
      <c r="AH20" s="10"/>
      <c r="AI20" s="38">
        <f>'GEN-AGO'!FG8</f>
        <v>0</v>
      </c>
      <c r="AJ20" s="38">
        <f>'GEN-AGO'!FH8</f>
        <v>2</v>
      </c>
      <c r="AK20" s="16"/>
    </row>
    <row r="21" spans="1:37" ht="15" customHeight="1">
      <c r="A21" s="49" t="s">
        <v>85</v>
      </c>
      <c r="B21" s="70" t="s">
        <v>11</v>
      </c>
      <c r="C21" s="71" t="s">
        <v>9</v>
      </c>
      <c r="D21" s="54">
        <f t="shared" si="0"/>
        <v>1196.437</v>
      </c>
      <c r="E21" s="61">
        <f>'GEN-AGO'!D21</f>
        <v>1017.819</v>
      </c>
      <c r="F21" s="64">
        <f t="shared" si="1"/>
        <v>178.618</v>
      </c>
      <c r="G21" s="25">
        <v>26</v>
      </c>
      <c r="H21" s="25"/>
      <c r="I21" s="25"/>
      <c r="J21" s="25"/>
      <c r="K21" s="25"/>
      <c r="L21" s="25"/>
      <c r="M21" s="25"/>
      <c r="N21" s="25">
        <v>20</v>
      </c>
      <c r="O21" s="25">
        <v>13.65</v>
      </c>
      <c r="P21" s="25"/>
      <c r="Q21" s="25">
        <v>12.8</v>
      </c>
      <c r="R21" s="25"/>
      <c r="S21" s="25">
        <v>22</v>
      </c>
      <c r="T21" s="25"/>
      <c r="U21" s="25"/>
      <c r="V21" s="25"/>
      <c r="W21" s="25">
        <v>16</v>
      </c>
      <c r="X21" s="25"/>
      <c r="Y21" s="25">
        <v>8.8</v>
      </c>
      <c r="Z21" s="25">
        <v>59.368</v>
      </c>
      <c r="AA21" s="25"/>
      <c r="AB21" s="25"/>
      <c r="AC21" s="25"/>
      <c r="AD21" s="25"/>
      <c r="AE21" s="25"/>
      <c r="AF21" s="25"/>
      <c r="AG21" s="14"/>
      <c r="AH21" s="15"/>
      <c r="AI21" s="38">
        <f>'GEN-AGO'!FG21</f>
        <v>3</v>
      </c>
      <c r="AJ21" s="38">
        <f>'GEN-AGO'!FH21</f>
        <v>5</v>
      </c>
      <c r="AK21" s="16"/>
    </row>
    <row r="22" spans="1:37" ht="15" customHeight="1">
      <c r="A22" s="49" t="s">
        <v>85</v>
      </c>
      <c r="B22" s="70" t="s">
        <v>56</v>
      </c>
      <c r="C22" s="71" t="s">
        <v>4</v>
      </c>
      <c r="D22" s="62">
        <f t="shared" si="0"/>
        <v>1090.377</v>
      </c>
      <c r="E22" s="61">
        <f>'GEN-AGO'!D44</f>
        <v>920.377</v>
      </c>
      <c r="F22" s="64">
        <f t="shared" si="1"/>
        <v>170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v>170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46"/>
      <c r="AH22" s="15"/>
      <c r="AI22" s="38">
        <f>'GEN-AGO'!FG44</f>
        <v>0</v>
      </c>
      <c r="AJ22" s="38">
        <f>'GEN-AGO'!FH44</f>
        <v>0</v>
      </c>
      <c r="AK22" s="16"/>
    </row>
    <row r="23" spans="1:37" ht="15" customHeight="1">
      <c r="A23" s="49" t="s">
        <v>85</v>
      </c>
      <c r="B23" s="72" t="s">
        <v>20</v>
      </c>
      <c r="C23" s="72" t="s">
        <v>3</v>
      </c>
      <c r="D23" s="62">
        <f t="shared" si="0"/>
        <v>780.73</v>
      </c>
      <c r="E23" s="61">
        <f>'GEN-AGO'!D57</f>
        <v>706.838</v>
      </c>
      <c r="F23" s="64">
        <f t="shared" si="1"/>
        <v>73.892</v>
      </c>
      <c r="G23" s="21"/>
      <c r="H23" s="21"/>
      <c r="I23" s="21"/>
      <c r="J23" s="21"/>
      <c r="K23" s="21"/>
      <c r="L23" s="21"/>
      <c r="M23" s="21">
        <v>21.097</v>
      </c>
      <c r="N23" s="21"/>
      <c r="O23" s="21"/>
      <c r="P23" s="21"/>
      <c r="Q23" s="21"/>
      <c r="R23" s="21"/>
      <c r="S23" s="21"/>
      <c r="T23" s="21"/>
      <c r="U23" s="21">
        <v>42.195</v>
      </c>
      <c r="V23" s="21"/>
      <c r="W23" s="21"/>
      <c r="X23" s="21"/>
      <c r="Y23" s="21"/>
      <c r="Z23" s="21">
        <v>10.6</v>
      </c>
      <c r="AA23" s="21"/>
      <c r="AB23" s="21"/>
      <c r="AC23" s="21"/>
      <c r="AD23" s="21"/>
      <c r="AE23" s="21"/>
      <c r="AF23" s="21"/>
      <c r="AG23" s="37"/>
      <c r="AH23" s="15"/>
      <c r="AI23" s="38">
        <f>'GEN-AGO'!FG57+1</f>
        <v>4</v>
      </c>
      <c r="AJ23" s="38">
        <f>'GEN-AGO'!FH57+1</f>
        <v>4</v>
      </c>
      <c r="AK23" s="16"/>
    </row>
    <row r="24" spans="1:37" ht="15" customHeight="1">
      <c r="A24" s="49" t="s">
        <v>85</v>
      </c>
      <c r="B24" s="73" t="s">
        <v>73</v>
      </c>
      <c r="C24" s="74" t="s">
        <v>9</v>
      </c>
      <c r="D24" s="54">
        <f t="shared" si="0"/>
        <v>591.869</v>
      </c>
      <c r="E24" s="61">
        <f>'GEN-AGO'!D33</f>
        <v>504.434</v>
      </c>
      <c r="F24" s="64">
        <f t="shared" si="1"/>
        <v>87.435</v>
      </c>
      <c r="G24" s="21"/>
      <c r="H24" s="21"/>
      <c r="I24" s="21"/>
      <c r="J24" s="21"/>
      <c r="K24" s="21"/>
      <c r="L24" s="21"/>
      <c r="M24" s="21"/>
      <c r="N24" s="21">
        <v>20</v>
      </c>
      <c r="O24" s="21"/>
      <c r="P24" s="21"/>
      <c r="Q24" s="21"/>
      <c r="R24" s="21"/>
      <c r="S24" s="21"/>
      <c r="T24" s="21"/>
      <c r="U24" s="21"/>
      <c r="V24" s="21">
        <v>21.097</v>
      </c>
      <c r="W24" s="21"/>
      <c r="X24" s="21"/>
      <c r="Y24" s="21"/>
      <c r="Z24" s="21">
        <v>46.338</v>
      </c>
      <c r="AA24" s="21"/>
      <c r="AB24" s="21"/>
      <c r="AC24" s="21"/>
      <c r="AD24" s="21"/>
      <c r="AE24" s="21"/>
      <c r="AF24" s="21"/>
      <c r="AG24" s="14"/>
      <c r="AH24" s="15"/>
      <c r="AI24" s="38">
        <f>'GEN-AGO'!FG33</f>
        <v>0</v>
      </c>
      <c r="AJ24" s="38">
        <f>'GEN-AGO'!FH33+1</f>
        <v>8</v>
      </c>
      <c r="AK24" s="16"/>
    </row>
    <row r="25" spans="1:37" ht="15" customHeight="1">
      <c r="A25" s="49" t="s">
        <v>85</v>
      </c>
      <c r="B25" s="73" t="s">
        <v>223</v>
      </c>
      <c r="C25" s="74" t="s">
        <v>4</v>
      </c>
      <c r="D25" s="62">
        <f t="shared" si="0"/>
        <v>509.377</v>
      </c>
      <c r="E25" s="61">
        <f>'GEN-AGO'!D56</f>
        <v>493.377</v>
      </c>
      <c r="F25" s="64">
        <f t="shared" si="1"/>
        <v>16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>
        <v>16</v>
      </c>
      <c r="X25" s="25"/>
      <c r="Y25" s="25"/>
      <c r="Z25" s="25"/>
      <c r="AA25" s="25"/>
      <c r="AB25" s="25"/>
      <c r="AC25" s="25"/>
      <c r="AD25" s="25"/>
      <c r="AE25" s="25"/>
      <c r="AF25" s="25"/>
      <c r="AG25" s="41"/>
      <c r="AH25" s="15"/>
      <c r="AI25" s="38">
        <f>'GEN-AGO'!FG56</f>
        <v>0</v>
      </c>
      <c r="AJ25" s="38">
        <f>'GEN-AGO'!FH56</f>
        <v>0</v>
      </c>
      <c r="AK25" s="16"/>
    </row>
    <row r="26" spans="1:37" s="44" customFormat="1" ht="15" customHeight="1">
      <c r="A26" s="49" t="s">
        <v>85</v>
      </c>
      <c r="B26" s="18" t="s">
        <v>17</v>
      </c>
      <c r="C26" s="20" t="s">
        <v>3</v>
      </c>
      <c r="D26" s="62">
        <f t="shared" si="0"/>
        <v>503.031</v>
      </c>
      <c r="E26" s="61">
        <f>'GEN-AGO'!D47</f>
        <v>417.134</v>
      </c>
      <c r="F26" s="64">
        <f t="shared" si="1"/>
        <v>85.89699999999999</v>
      </c>
      <c r="G26" s="25">
        <v>26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v>30</v>
      </c>
      <c r="S26" s="25"/>
      <c r="T26" s="25"/>
      <c r="U26" s="25"/>
      <c r="V26" s="25"/>
      <c r="W26" s="25"/>
      <c r="X26" s="25"/>
      <c r="Y26" s="25">
        <v>8.8</v>
      </c>
      <c r="Z26" s="25"/>
      <c r="AA26" s="25"/>
      <c r="AB26" s="25"/>
      <c r="AC26" s="25"/>
      <c r="AD26" s="25">
        <v>21.097</v>
      </c>
      <c r="AE26" s="25"/>
      <c r="AF26" s="25"/>
      <c r="AG26" s="14"/>
      <c r="AH26" s="15"/>
      <c r="AI26" s="38">
        <f>'GEN-AGO'!FG47</f>
        <v>1</v>
      </c>
      <c r="AJ26" s="38">
        <f>'GEN-AGO'!FH47+1</f>
        <v>8</v>
      </c>
      <c r="AK26" s="45"/>
    </row>
    <row r="27" spans="1:37" ht="15" customHeight="1">
      <c r="A27" s="49" t="s">
        <v>85</v>
      </c>
      <c r="B27" s="18" t="s">
        <v>35</v>
      </c>
      <c r="C27" s="20" t="s">
        <v>3</v>
      </c>
      <c r="D27" s="54">
        <f t="shared" si="0"/>
        <v>500.40000000000003</v>
      </c>
      <c r="E27" s="61">
        <f>'GEN-AGO'!D18</f>
        <v>500.40000000000003</v>
      </c>
      <c r="F27" s="64">
        <f t="shared" si="1"/>
        <v>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4"/>
      <c r="AH27" s="15"/>
      <c r="AI27" s="38">
        <f>'GEN-AGO'!FG18</f>
        <v>0</v>
      </c>
      <c r="AJ27" s="38">
        <f>'GEN-AGO'!FH18</f>
        <v>0</v>
      </c>
      <c r="AK27" s="16"/>
    </row>
    <row r="28" spans="1:37" ht="15" customHeight="1">
      <c r="A28" s="49" t="s">
        <v>85</v>
      </c>
      <c r="B28" s="18" t="s">
        <v>12</v>
      </c>
      <c r="C28" s="20" t="s">
        <v>7</v>
      </c>
      <c r="D28" s="54">
        <f t="shared" si="0"/>
        <v>460.048</v>
      </c>
      <c r="E28" s="61">
        <f>'GEN-AGO'!D28</f>
        <v>405.248</v>
      </c>
      <c r="F28" s="64">
        <f t="shared" si="1"/>
        <v>54.8</v>
      </c>
      <c r="G28" s="21"/>
      <c r="H28" s="21"/>
      <c r="I28" s="21">
        <v>6</v>
      </c>
      <c r="J28" s="21"/>
      <c r="K28" s="21"/>
      <c r="L28" s="21"/>
      <c r="M28" s="21"/>
      <c r="N28" s="25">
        <v>20</v>
      </c>
      <c r="O28" s="25"/>
      <c r="P28" s="25"/>
      <c r="Q28" s="25"/>
      <c r="R28" s="25"/>
      <c r="S28" s="25"/>
      <c r="T28" s="25"/>
      <c r="U28" s="25"/>
      <c r="V28" s="25"/>
      <c r="W28" s="25">
        <v>16</v>
      </c>
      <c r="X28" s="25"/>
      <c r="Y28" s="25">
        <v>8.8</v>
      </c>
      <c r="Z28" s="25"/>
      <c r="AA28" s="25"/>
      <c r="AB28" s="25"/>
      <c r="AC28" s="25"/>
      <c r="AD28" s="25"/>
      <c r="AE28" s="25"/>
      <c r="AF28" s="25">
        <v>4</v>
      </c>
      <c r="AG28" s="14"/>
      <c r="AH28" s="15"/>
      <c r="AI28" s="38">
        <f>'GEN-AGO'!FG28</f>
        <v>0</v>
      </c>
      <c r="AJ28" s="38">
        <f>'GEN-AGO'!FH28</f>
        <v>4</v>
      </c>
      <c r="AK28" s="16"/>
    </row>
    <row r="29" spans="1:37" ht="15" customHeight="1">
      <c r="A29" s="49" t="s">
        <v>85</v>
      </c>
      <c r="B29" s="18" t="s">
        <v>14</v>
      </c>
      <c r="C29" s="20" t="s">
        <v>47</v>
      </c>
      <c r="D29" s="62">
        <f t="shared" si="0"/>
        <v>394.5580000000001</v>
      </c>
      <c r="E29" s="61">
        <f>'GEN-AGO'!D39</f>
        <v>331.2670000000001</v>
      </c>
      <c r="F29" s="64">
        <f t="shared" si="1"/>
        <v>63.291000000000004</v>
      </c>
      <c r="G29" s="21"/>
      <c r="H29" s="21"/>
      <c r="I29" s="21"/>
      <c r="J29" s="21"/>
      <c r="K29" s="21"/>
      <c r="L29" s="21">
        <v>21.097</v>
      </c>
      <c r="M29" s="21"/>
      <c r="N29" s="21"/>
      <c r="O29" s="21"/>
      <c r="P29" s="21"/>
      <c r="Q29" s="21"/>
      <c r="R29" s="21"/>
      <c r="S29" s="21"/>
      <c r="T29" s="21"/>
      <c r="U29" s="21"/>
      <c r="V29" s="21">
        <v>21.097</v>
      </c>
      <c r="W29" s="21"/>
      <c r="X29" s="21"/>
      <c r="Y29" s="21"/>
      <c r="Z29" s="21"/>
      <c r="AA29" s="21"/>
      <c r="AB29" s="21"/>
      <c r="AC29" s="21">
        <v>21.097</v>
      </c>
      <c r="AD29" s="21"/>
      <c r="AE29" s="21"/>
      <c r="AF29" s="21"/>
      <c r="AG29" s="14"/>
      <c r="AH29" s="15"/>
      <c r="AI29" s="38">
        <f>'GEN-AGO'!FG39</f>
        <v>0</v>
      </c>
      <c r="AJ29" s="38">
        <f>'GEN-AGO'!FH39+3</f>
        <v>14</v>
      </c>
      <c r="AK29" s="16"/>
    </row>
    <row r="30" spans="1:36" ht="15" customHeight="1">
      <c r="A30" s="49" t="s">
        <v>85</v>
      </c>
      <c r="B30" s="18" t="s">
        <v>89</v>
      </c>
      <c r="C30" s="20" t="s">
        <v>97</v>
      </c>
      <c r="D30" s="54">
        <f t="shared" si="0"/>
        <v>380.19</v>
      </c>
      <c r="E30" s="61">
        <f>'GEN-AGO'!D14</f>
        <v>380.19</v>
      </c>
      <c r="F30" s="64">
        <f t="shared" si="1"/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14"/>
      <c r="AH30" s="15"/>
      <c r="AI30" s="38">
        <f>'GEN-AGO'!FG14</f>
        <v>2</v>
      </c>
      <c r="AJ30" s="38">
        <f>'GEN-AGO'!FH14</f>
        <v>0</v>
      </c>
    </row>
    <row r="31" spans="1:36" ht="15" customHeight="1">
      <c r="A31" s="49" t="s">
        <v>85</v>
      </c>
      <c r="B31" s="55" t="s">
        <v>0</v>
      </c>
      <c r="C31" s="56" t="s">
        <v>7</v>
      </c>
      <c r="D31" s="54">
        <f t="shared" si="0"/>
        <v>359.38399999999996</v>
      </c>
      <c r="E31" s="61">
        <f>'GEN-AGO'!D6</f>
        <v>343.38399999999996</v>
      </c>
      <c r="F31" s="64">
        <f t="shared" si="1"/>
        <v>16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>
        <v>16</v>
      </c>
      <c r="X31" s="25"/>
      <c r="Y31" s="25"/>
      <c r="Z31" s="25"/>
      <c r="AA31" s="25"/>
      <c r="AB31" s="25"/>
      <c r="AC31" s="25"/>
      <c r="AD31" s="25"/>
      <c r="AE31" s="25"/>
      <c r="AF31" s="25"/>
      <c r="AG31" s="14"/>
      <c r="AH31" s="15"/>
      <c r="AI31" s="38">
        <f>'GEN-AGO'!FG6</f>
        <v>0</v>
      </c>
      <c r="AJ31" s="38">
        <f>'GEN-AGO'!FH6</f>
        <v>2</v>
      </c>
    </row>
    <row r="32" spans="1:36" ht="15" customHeight="1">
      <c r="A32" s="49" t="s">
        <v>85</v>
      </c>
      <c r="B32" s="18" t="s">
        <v>26</v>
      </c>
      <c r="C32" s="20" t="s">
        <v>4</v>
      </c>
      <c r="D32" s="62">
        <f t="shared" si="0"/>
        <v>346.58299999999997</v>
      </c>
      <c r="E32" s="61">
        <f>'GEN-AGO'!D55</f>
        <v>346.58299999999997</v>
      </c>
      <c r="F32" s="64">
        <f t="shared" si="1"/>
        <v>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41"/>
      <c r="AH32" s="15"/>
      <c r="AI32" s="38">
        <f>'GEN-AGO'!FG55</f>
        <v>0</v>
      </c>
      <c r="AJ32" s="38">
        <f>'GEN-AGO'!FH55</f>
        <v>4</v>
      </c>
    </row>
    <row r="33" spans="1:36" ht="15" customHeight="1">
      <c r="A33" s="49" t="s">
        <v>85</v>
      </c>
      <c r="B33" s="55" t="s">
        <v>22</v>
      </c>
      <c r="C33" s="56" t="s">
        <v>7</v>
      </c>
      <c r="D33" s="54">
        <f t="shared" si="0"/>
        <v>339.437</v>
      </c>
      <c r="E33" s="61">
        <f>'GEN-AGO'!D30</f>
        <v>293.754</v>
      </c>
      <c r="F33" s="64">
        <f t="shared" si="1"/>
        <v>45.683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45.683</v>
      </c>
      <c r="AA33" s="21"/>
      <c r="AB33" s="21"/>
      <c r="AC33" s="21"/>
      <c r="AD33" s="21"/>
      <c r="AE33" s="21"/>
      <c r="AF33" s="21"/>
      <c r="AG33" s="14"/>
      <c r="AH33" s="15"/>
      <c r="AI33" s="38">
        <f>'GEN-AGO'!FG30</f>
        <v>0</v>
      </c>
      <c r="AJ33" s="38">
        <f>'GEN-AGO'!FH30</f>
        <v>1</v>
      </c>
    </row>
    <row r="34" spans="1:36" ht="15" customHeight="1">
      <c r="A34" s="49" t="s">
        <v>85</v>
      </c>
      <c r="B34" s="18" t="s">
        <v>18</v>
      </c>
      <c r="C34" s="20" t="s">
        <v>7</v>
      </c>
      <c r="D34" s="54">
        <f t="shared" si="0"/>
        <v>337.122</v>
      </c>
      <c r="E34" s="61">
        <f>'GEN-AGO'!D19</f>
        <v>282.127</v>
      </c>
      <c r="F34" s="64">
        <f t="shared" si="1"/>
        <v>54.995000000000005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v>12.8</v>
      </c>
      <c r="R34" s="25"/>
      <c r="S34" s="25"/>
      <c r="T34" s="25"/>
      <c r="U34" s="25">
        <v>42.195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14"/>
      <c r="AH34" s="15"/>
      <c r="AI34" s="38">
        <f>'GEN-AGO'!FG19+1</f>
        <v>2</v>
      </c>
      <c r="AJ34" s="38">
        <f>'GEN-AGO'!FH19</f>
        <v>4</v>
      </c>
    </row>
    <row r="35" spans="1:36" ht="15" customHeight="1">
      <c r="A35" s="49" t="s">
        <v>85</v>
      </c>
      <c r="B35" s="18" t="s">
        <v>10</v>
      </c>
      <c r="C35" s="20" t="s">
        <v>5</v>
      </c>
      <c r="D35" s="54">
        <f t="shared" si="0"/>
        <v>336.644</v>
      </c>
      <c r="E35" s="61">
        <f>'GEN-AGO'!D16</f>
        <v>294.644</v>
      </c>
      <c r="F35" s="64">
        <f t="shared" si="1"/>
        <v>42</v>
      </c>
      <c r="G35" s="25"/>
      <c r="H35" s="25"/>
      <c r="I35" s="25"/>
      <c r="J35" s="25"/>
      <c r="K35" s="25"/>
      <c r="L35" s="25"/>
      <c r="M35" s="25"/>
      <c r="N35" s="25">
        <v>20</v>
      </c>
      <c r="O35" s="25"/>
      <c r="P35" s="25"/>
      <c r="Q35" s="25"/>
      <c r="R35" s="25"/>
      <c r="S35" s="25">
        <v>22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14"/>
      <c r="AH35" s="15"/>
      <c r="AI35" s="38">
        <f>'GEN-AGO'!FG16</f>
        <v>2</v>
      </c>
      <c r="AJ35" s="38">
        <f>'GEN-AGO'!FH16</f>
        <v>2</v>
      </c>
    </row>
    <row r="36" spans="1:36" ht="15" customHeight="1">
      <c r="A36" s="49" t="s">
        <v>85</v>
      </c>
      <c r="B36" s="18" t="s">
        <v>31</v>
      </c>
      <c r="C36" s="20" t="s">
        <v>9</v>
      </c>
      <c r="D36" s="54">
        <f aca="true" t="shared" si="2" ref="D36:D67">E36+F36</f>
        <v>322.497</v>
      </c>
      <c r="E36" s="61">
        <f>'GEN-AGO'!D13</f>
        <v>277.497</v>
      </c>
      <c r="F36" s="64">
        <f aca="true" t="shared" si="3" ref="F36:F67">SUM(G36:AG36)</f>
        <v>45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>
        <v>45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14"/>
      <c r="AH36" s="15"/>
      <c r="AI36" s="38">
        <f>'GEN-AGO'!FG13</f>
        <v>0</v>
      </c>
      <c r="AJ36" s="38">
        <f>'GEN-AGO'!FH13</f>
        <v>1</v>
      </c>
    </row>
    <row r="37" spans="1:36" ht="15" customHeight="1">
      <c r="A37" s="50" t="s">
        <v>85</v>
      </c>
      <c r="B37" s="42" t="s">
        <v>39</v>
      </c>
      <c r="C37" s="20" t="s">
        <v>7</v>
      </c>
      <c r="D37" s="54">
        <f t="shared" si="2"/>
        <v>319.83900000000006</v>
      </c>
      <c r="E37" s="61">
        <f>'GEN-AGO'!D27</f>
        <v>265.83900000000006</v>
      </c>
      <c r="F37" s="64">
        <f t="shared" si="3"/>
        <v>54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>
        <v>16</v>
      </c>
      <c r="X37" s="25"/>
      <c r="Y37" s="25"/>
      <c r="Z37" s="25">
        <v>14</v>
      </c>
      <c r="AA37" s="25"/>
      <c r="AB37" s="25"/>
      <c r="AC37" s="25"/>
      <c r="AD37" s="25"/>
      <c r="AE37" s="25">
        <v>24</v>
      </c>
      <c r="AF37" s="25"/>
      <c r="AG37" s="26"/>
      <c r="AH37" s="43"/>
      <c r="AI37" s="38">
        <f>'GEN-AGO'!FG27</f>
        <v>0</v>
      </c>
      <c r="AJ37" s="38">
        <f>'GEN-AGO'!FH27</f>
        <v>2</v>
      </c>
    </row>
    <row r="38" spans="1:36" ht="15" customHeight="1">
      <c r="A38" s="49" t="s">
        <v>85</v>
      </c>
      <c r="B38" s="18" t="s">
        <v>16</v>
      </c>
      <c r="C38" s="20" t="s">
        <v>3</v>
      </c>
      <c r="D38" s="62">
        <f t="shared" si="2"/>
        <v>282.605</v>
      </c>
      <c r="E38" s="61">
        <f>'GEN-AGO'!D45</f>
        <v>233.508</v>
      </c>
      <c r="F38" s="64">
        <f t="shared" si="3"/>
        <v>49.097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>
        <v>16</v>
      </c>
      <c r="X38" s="25"/>
      <c r="Y38" s="25"/>
      <c r="Z38" s="25">
        <v>12</v>
      </c>
      <c r="AA38" s="25"/>
      <c r="AB38" s="25"/>
      <c r="AC38" s="25">
        <v>21.097</v>
      </c>
      <c r="AD38" s="25"/>
      <c r="AE38" s="25"/>
      <c r="AF38" s="25"/>
      <c r="AG38" s="14"/>
      <c r="AH38" s="15"/>
      <c r="AI38" s="38">
        <f>'GEN-AGO'!FG45</f>
        <v>0</v>
      </c>
      <c r="AJ38" s="38">
        <f>'GEN-AGO'!FH45+1</f>
        <v>4</v>
      </c>
    </row>
    <row r="39" spans="1:36" ht="15" customHeight="1">
      <c r="A39" s="49" t="s">
        <v>85</v>
      </c>
      <c r="B39" s="18" t="s">
        <v>32</v>
      </c>
      <c r="C39" s="20" t="s">
        <v>8</v>
      </c>
      <c r="D39" s="54">
        <f t="shared" si="2"/>
        <v>267.891</v>
      </c>
      <c r="E39" s="61">
        <f>'GEN-AGO'!D22</f>
        <v>229.091</v>
      </c>
      <c r="F39" s="64">
        <f t="shared" si="3"/>
        <v>38.8</v>
      </c>
      <c r="G39" s="25"/>
      <c r="H39" s="25"/>
      <c r="I39" s="25"/>
      <c r="J39" s="25"/>
      <c r="K39" s="25"/>
      <c r="L39" s="25"/>
      <c r="M39" s="25"/>
      <c r="N39" s="25"/>
      <c r="O39" s="25"/>
      <c r="P39" s="25">
        <v>30</v>
      </c>
      <c r="Q39" s="25"/>
      <c r="R39" s="25"/>
      <c r="S39" s="25"/>
      <c r="T39" s="25"/>
      <c r="U39" s="25"/>
      <c r="V39" s="25"/>
      <c r="W39" s="25"/>
      <c r="X39" s="25"/>
      <c r="Y39" s="25">
        <v>8.8</v>
      </c>
      <c r="Z39" s="25"/>
      <c r="AA39" s="25"/>
      <c r="AB39" s="25"/>
      <c r="AC39" s="25"/>
      <c r="AD39" s="25"/>
      <c r="AE39" s="25"/>
      <c r="AF39" s="25"/>
      <c r="AG39" s="14"/>
      <c r="AH39" s="15"/>
      <c r="AI39" s="38">
        <f>'GEN-AGO'!FG22</f>
        <v>0</v>
      </c>
      <c r="AJ39" s="38">
        <f>'GEN-AGO'!FH22</f>
        <v>3</v>
      </c>
    </row>
    <row r="40" spans="1:36" s="44" customFormat="1" ht="15" customHeight="1">
      <c r="A40" s="49" t="s">
        <v>85</v>
      </c>
      <c r="B40" s="18" t="s">
        <v>74</v>
      </c>
      <c r="C40" s="20" t="s">
        <v>9</v>
      </c>
      <c r="D40" s="54">
        <f t="shared" si="2"/>
        <v>263.425</v>
      </c>
      <c r="E40" s="61">
        <f>'GEN-AGO'!D24</f>
        <v>233.425</v>
      </c>
      <c r="F40" s="64">
        <f t="shared" si="3"/>
        <v>30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30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14"/>
      <c r="AH40" s="15"/>
      <c r="AI40" s="38">
        <f>'GEN-AGO'!FG24</f>
        <v>0</v>
      </c>
      <c r="AJ40" s="38">
        <f>'GEN-AGO'!FH24</f>
        <v>3</v>
      </c>
    </row>
    <row r="41" spans="1:36" s="44" customFormat="1" ht="15" customHeight="1">
      <c r="A41" s="49" t="s">
        <v>85</v>
      </c>
      <c r="B41" s="18" t="s">
        <v>38</v>
      </c>
      <c r="C41" s="20" t="s">
        <v>3</v>
      </c>
      <c r="D41" s="54">
        <f t="shared" si="2"/>
        <v>261.172</v>
      </c>
      <c r="E41" s="61">
        <f>'GEN-AGO'!D34</f>
        <v>261.172</v>
      </c>
      <c r="F41" s="64">
        <f t="shared" si="3"/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4"/>
      <c r="AH41" s="15"/>
      <c r="AI41" s="38">
        <f>'GEN-AGO'!FG34</f>
        <v>1</v>
      </c>
      <c r="AJ41" s="38">
        <f>'GEN-AGO'!FH34</f>
        <v>0</v>
      </c>
    </row>
    <row r="42" spans="1:36" ht="15" customHeight="1">
      <c r="A42" s="49" t="s">
        <v>85</v>
      </c>
      <c r="B42" s="18" t="s">
        <v>34</v>
      </c>
      <c r="C42" s="20" t="s">
        <v>4</v>
      </c>
      <c r="D42" s="62">
        <f t="shared" si="2"/>
        <v>260.894</v>
      </c>
      <c r="E42" s="61">
        <f>'GEN-AGO'!D46</f>
        <v>239.797</v>
      </c>
      <c r="F42" s="64">
        <f t="shared" si="3"/>
        <v>21.097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>
        <v>21.097</v>
      </c>
      <c r="AD42" s="25"/>
      <c r="AE42" s="25"/>
      <c r="AF42" s="25"/>
      <c r="AG42" s="14"/>
      <c r="AH42" s="15"/>
      <c r="AI42" s="38">
        <f>'GEN-AGO'!FG46</f>
        <v>0</v>
      </c>
      <c r="AJ42" s="38">
        <f>'GEN-AGO'!FH46+1</f>
        <v>2</v>
      </c>
    </row>
    <row r="43" spans="1:36" ht="15" customHeight="1">
      <c r="A43" s="49" t="s">
        <v>85</v>
      </c>
      <c r="B43" s="18" t="s">
        <v>25</v>
      </c>
      <c r="C43" s="20" t="s">
        <v>3</v>
      </c>
      <c r="D43" s="54">
        <f t="shared" si="2"/>
        <v>256.326</v>
      </c>
      <c r="E43" s="61">
        <f>'GEN-AGO'!D20</f>
        <v>237.526</v>
      </c>
      <c r="F43" s="64">
        <f t="shared" si="3"/>
        <v>18.8</v>
      </c>
      <c r="G43" s="21"/>
      <c r="H43" s="21"/>
      <c r="I43" s="21"/>
      <c r="J43" s="21"/>
      <c r="K43" s="21">
        <v>10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>
        <v>8.8</v>
      </c>
      <c r="Z43" s="21"/>
      <c r="AA43" s="21"/>
      <c r="AB43" s="21"/>
      <c r="AC43" s="21"/>
      <c r="AD43" s="21"/>
      <c r="AE43" s="21"/>
      <c r="AF43" s="21"/>
      <c r="AG43" s="14"/>
      <c r="AH43" s="15"/>
      <c r="AI43" s="38">
        <f>'GEN-AGO'!FG20</f>
        <v>0</v>
      </c>
      <c r="AJ43" s="38">
        <f>'GEN-AGO'!FH20</f>
        <v>4</v>
      </c>
    </row>
    <row r="44" spans="1:36" ht="15" customHeight="1">
      <c r="A44" s="49" t="s">
        <v>85</v>
      </c>
      <c r="B44" s="18" t="s">
        <v>123</v>
      </c>
      <c r="C44" s="20" t="s">
        <v>3</v>
      </c>
      <c r="D44" s="54">
        <f t="shared" si="2"/>
        <v>254.75200000000004</v>
      </c>
      <c r="E44" s="61">
        <f>'GEN-AGO'!D9</f>
        <v>233.65500000000003</v>
      </c>
      <c r="F44" s="64">
        <f t="shared" si="3"/>
        <v>21.097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>
        <v>21.097</v>
      </c>
      <c r="AD44" s="25"/>
      <c r="AE44" s="25"/>
      <c r="AF44" s="25"/>
      <c r="AG44" s="14"/>
      <c r="AH44" s="10"/>
      <c r="AI44" s="38">
        <f>'GEN-AGO'!FG9</f>
        <v>0</v>
      </c>
      <c r="AJ44" s="38">
        <f>'GEN-AGO'!FH9+1</f>
        <v>5</v>
      </c>
    </row>
    <row r="45" spans="1:36" ht="15" customHeight="1">
      <c r="A45" s="49" t="s">
        <v>85</v>
      </c>
      <c r="B45" s="18" t="s">
        <v>37</v>
      </c>
      <c r="C45" s="20" t="s">
        <v>7</v>
      </c>
      <c r="D45" s="54">
        <f t="shared" si="2"/>
        <v>254.486</v>
      </c>
      <c r="E45" s="61">
        <f>'GEN-AGO'!D7</f>
        <v>218.486</v>
      </c>
      <c r="F45" s="64">
        <f t="shared" si="3"/>
        <v>36</v>
      </c>
      <c r="G45" s="25"/>
      <c r="H45" s="25"/>
      <c r="I45" s="25"/>
      <c r="J45" s="25"/>
      <c r="K45" s="25"/>
      <c r="L45" s="25"/>
      <c r="M45" s="25"/>
      <c r="N45" s="25">
        <v>20</v>
      </c>
      <c r="O45" s="25"/>
      <c r="P45" s="25"/>
      <c r="Q45" s="25"/>
      <c r="R45" s="25"/>
      <c r="S45" s="25"/>
      <c r="T45" s="25"/>
      <c r="U45" s="25"/>
      <c r="V45" s="25"/>
      <c r="W45" s="25">
        <v>16</v>
      </c>
      <c r="X45" s="25"/>
      <c r="Y45" s="25"/>
      <c r="Z45" s="25"/>
      <c r="AA45" s="25"/>
      <c r="AB45" s="25"/>
      <c r="AC45" s="25"/>
      <c r="AD45" s="25"/>
      <c r="AE45" s="25"/>
      <c r="AF45" s="25"/>
      <c r="AG45" s="14"/>
      <c r="AH45" s="10"/>
      <c r="AI45" s="38">
        <f>'GEN-AGO'!FG7</f>
        <v>1</v>
      </c>
      <c r="AJ45" s="38">
        <f>'GEN-AGO'!FH7</f>
        <v>3</v>
      </c>
    </row>
    <row r="46" spans="1:36" ht="15" customHeight="1">
      <c r="A46" s="49" t="s">
        <v>85</v>
      </c>
      <c r="B46" s="18" t="s">
        <v>15</v>
      </c>
      <c r="C46" s="20" t="s">
        <v>9</v>
      </c>
      <c r="D46" s="62">
        <f t="shared" si="2"/>
        <v>237.972</v>
      </c>
      <c r="E46" s="61">
        <f>'GEN-AGO'!D43</f>
        <v>237.972</v>
      </c>
      <c r="F46" s="64">
        <f t="shared" si="3"/>
        <v>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46"/>
      <c r="AH46" s="15"/>
      <c r="AI46" s="38">
        <f>'GEN-AGO'!FG43</f>
        <v>2</v>
      </c>
      <c r="AJ46" s="38">
        <f>'GEN-AGO'!FH43</f>
        <v>6</v>
      </c>
    </row>
    <row r="47" spans="1:36" ht="15" customHeight="1">
      <c r="A47" s="49" t="s">
        <v>85</v>
      </c>
      <c r="B47" s="42" t="s">
        <v>42</v>
      </c>
      <c r="C47" s="20" t="s">
        <v>7</v>
      </c>
      <c r="D47" s="54">
        <f t="shared" si="2"/>
        <v>230.69899999999998</v>
      </c>
      <c r="E47" s="61">
        <f>'GEN-AGO'!D26</f>
        <v>206.69899999999998</v>
      </c>
      <c r="F47" s="64">
        <f t="shared" si="3"/>
        <v>24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>
        <v>24</v>
      </c>
      <c r="AF47" s="21"/>
      <c r="AG47" s="14"/>
      <c r="AH47" s="15"/>
      <c r="AI47" s="38">
        <f>'GEN-AGO'!FG26</f>
        <v>0</v>
      </c>
      <c r="AJ47" s="38">
        <f>'GEN-AGO'!FH26</f>
        <v>0</v>
      </c>
    </row>
    <row r="48" spans="1:36" ht="15" customHeight="1">
      <c r="A48" s="49" t="s">
        <v>85</v>
      </c>
      <c r="B48" s="18" t="s">
        <v>77</v>
      </c>
      <c r="C48" s="23" t="s">
        <v>7</v>
      </c>
      <c r="D48" s="62">
        <f t="shared" si="2"/>
        <v>214.899</v>
      </c>
      <c r="E48" s="61">
        <f>'GEN-AGO'!D40</f>
        <v>214.899</v>
      </c>
      <c r="F48" s="64">
        <f t="shared" si="3"/>
        <v>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14"/>
      <c r="AH48" s="15"/>
      <c r="AI48" s="38">
        <f>'GEN-AGO'!FG40</f>
        <v>0</v>
      </c>
      <c r="AJ48" s="38">
        <f>'GEN-AGO'!FH40</f>
        <v>0</v>
      </c>
    </row>
    <row r="49" spans="1:36" ht="15" customHeight="1">
      <c r="A49" s="49" t="s">
        <v>85</v>
      </c>
      <c r="B49" s="18" t="s">
        <v>55</v>
      </c>
      <c r="C49" s="20" t="s">
        <v>7</v>
      </c>
      <c r="D49" s="54">
        <f t="shared" si="2"/>
        <v>186.397</v>
      </c>
      <c r="E49" s="61">
        <f>'GEN-AGO'!D32</f>
        <v>186.397</v>
      </c>
      <c r="F49" s="64">
        <f t="shared" si="3"/>
        <v>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14"/>
      <c r="AH49" s="15"/>
      <c r="AI49" s="38">
        <f>'GEN-AGO'!FG32</f>
        <v>0</v>
      </c>
      <c r="AJ49" s="38">
        <f>'GEN-AGO'!FH32</f>
        <v>1</v>
      </c>
    </row>
    <row r="50" spans="1:36" ht="15" customHeight="1">
      <c r="A50" s="49" t="s">
        <v>85</v>
      </c>
      <c r="B50" s="55" t="s">
        <v>184</v>
      </c>
      <c r="C50" s="56" t="s">
        <v>185</v>
      </c>
      <c r="D50" s="54">
        <f t="shared" si="2"/>
        <v>177.39</v>
      </c>
      <c r="E50" s="61">
        <f>'GEN-AGO'!D31</f>
        <v>135.195</v>
      </c>
      <c r="F50" s="64">
        <f t="shared" si="3"/>
        <v>42.195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42.195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4"/>
      <c r="AH50" s="15"/>
      <c r="AI50" s="38">
        <f>'GEN-AGO'!FG31+1</f>
        <v>2</v>
      </c>
      <c r="AJ50" s="38">
        <f>'GEN-AGO'!FH31</f>
        <v>0</v>
      </c>
    </row>
    <row r="51" spans="1:36" ht="15" customHeight="1">
      <c r="A51" s="49" t="s">
        <v>85</v>
      </c>
      <c r="B51" s="18" t="s">
        <v>45</v>
      </c>
      <c r="C51" s="20" t="s">
        <v>7</v>
      </c>
      <c r="D51" s="54">
        <f t="shared" si="2"/>
        <v>168.73600000000002</v>
      </c>
      <c r="E51" s="61">
        <f>'GEN-AGO'!D29</f>
        <v>149.936</v>
      </c>
      <c r="F51" s="64">
        <f t="shared" si="3"/>
        <v>18.8</v>
      </c>
      <c r="G51" s="25"/>
      <c r="H51" s="25"/>
      <c r="I51" s="25"/>
      <c r="J51" s="25"/>
      <c r="K51" s="25">
        <v>10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>
        <v>8.8</v>
      </c>
      <c r="Z51" s="25"/>
      <c r="AA51" s="25"/>
      <c r="AB51" s="25"/>
      <c r="AC51" s="25"/>
      <c r="AD51" s="25"/>
      <c r="AE51" s="25"/>
      <c r="AF51" s="25"/>
      <c r="AG51" s="14"/>
      <c r="AH51" s="15"/>
      <c r="AI51" s="38">
        <f>'GEN-AGO'!FG29</f>
        <v>1</v>
      </c>
      <c r="AJ51" s="38">
        <f>'GEN-AGO'!FH29</f>
        <v>3</v>
      </c>
    </row>
    <row r="52" spans="1:36" ht="15" customHeight="1">
      <c r="A52" s="49" t="s">
        <v>85</v>
      </c>
      <c r="B52" s="18" t="s">
        <v>62</v>
      </c>
      <c r="C52" s="20" t="s">
        <v>4</v>
      </c>
      <c r="D52" s="62">
        <f t="shared" si="2"/>
        <v>167.292</v>
      </c>
      <c r="E52" s="61">
        <f>'GEN-AGO'!D48</f>
        <v>167.292</v>
      </c>
      <c r="F52" s="64">
        <f t="shared" si="3"/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14"/>
      <c r="AH52" s="15"/>
      <c r="AI52" s="38">
        <f>'GEN-AGO'!FG48</f>
        <v>1</v>
      </c>
      <c r="AJ52" s="38">
        <f>'GEN-AGO'!FH48</f>
        <v>1</v>
      </c>
    </row>
    <row r="53" spans="1:36" ht="15" customHeight="1">
      <c r="A53" s="49" t="s">
        <v>85</v>
      </c>
      <c r="B53" s="18" t="s">
        <v>13</v>
      </c>
      <c r="C53" s="20" t="s">
        <v>4</v>
      </c>
      <c r="D53" s="62">
        <f t="shared" si="2"/>
        <v>165.486</v>
      </c>
      <c r="E53" s="61">
        <f>'GEN-AGO'!D37</f>
        <v>72.194</v>
      </c>
      <c r="F53" s="64">
        <f t="shared" si="3"/>
        <v>93.292</v>
      </c>
      <c r="G53" s="25"/>
      <c r="H53" s="25">
        <v>21.097</v>
      </c>
      <c r="I53" s="25"/>
      <c r="J53" s="25"/>
      <c r="K53" s="25"/>
      <c r="L53" s="25">
        <v>30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>
        <v>42.195</v>
      </c>
      <c r="AC53" s="25"/>
      <c r="AD53" s="25"/>
      <c r="AE53" s="25"/>
      <c r="AF53" s="25"/>
      <c r="AG53" s="14"/>
      <c r="AH53" s="15"/>
      <c r="AI53" s="38">
        <f>'GEN-AGO'!FG37+1</f>
        <v>1</v>
      </c>
      <c r="AJ53" s="38">
        <f>'GEN-AGO'!FH37+1</f>
        <v>3</v>
      </c>
    </row>
    <row r="54" spans="1:36" ht="15" customHeight="1">
      <c r="A54" s="49" t="s">
        <v>85</v>
      </c>
      <c r="B54" s="23" t="s">
        <v>102</v>
      </c>
      <c r="C54" s="20" t="s">
        <v>6</v>
      </c>
      <c r="D54" s="54">
        <f t="shared" si="2"/>
        <v>162.277</v>
      </c>
      <c r="E54" s="61">
        <f>'GEN-AGO'!D35</f>
        <v>162.277</v>
      </c>
      <c r="F54" s="64">
        <f t="shared" si="3"/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4"/>
      <c r="AH54" s="15"/>
      <c r="AI54" s="38">
        <f>'GEN-AGO'!FG35</f>
        <v>0</v>
      </c>
      <c r="AJ54" s="38">
        <f>'GEN-AGO'!FH35</f>
        <v>0</v>
      </c>
    </row>
    <row r="55" spans="1:36" ht="15" customHeight="1">
      <c r="A55" s="49" t="s">
        <v>85</v>
      </c>
      <c r="B55" s="18" t="s">
        <v>115</v>
      </c>
      <c r="C55" s="20" t="s">
        <v>5</v>
      </c>
      <c r="D55" s="54">
        <f t="shared" si="2"/>
        <v>159.92499999999998</v>
      </c>
      <c r="E55" s="61">
        <f>'GEN-AGO'!D10</f>
        <v>159.92499999999998</v>
      </c>
      <c r="F55" s="64">
        <f t="shared" si="3"/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14"/>
      <c r="AH55" s="10"/>
      <c r="AI55" s="38">
        <f>'GEN-AGO'!FG10</f>
        <v>0</v>
      </c>
      <c r="AJ55" s="38">
        <f>'GEN-AGO'!FH10</f>
        <v>1</v>
      </c>
    </row>
    <row r="56" spans="1:36" ht="15" customHeight="1">
      <c r="A56" s="49" t="s">
        <v>85</v>
      </c>
      <c r="B56" s="18" t="s">
        <v>98</v>
      </c>
      <c r="C56" s="20" t="s">
        <v>4</v>
      </c>
      <c r="D56" s="62">
        <f t="shared" si="2"/>
        <v>136.066</v>
      </c>
      <c r="E56" s="61">
        <f>'GEN-AGO'!D51</f>
        <v>72.541</v>
      </c>
      <c r="F56" s="64">
        <f t="shared" si="3"/>
        <v>63.525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>
        <v>16</v>
      </c>
      <c r="X56" s="21"/>
      <c r="Y56" s="21"/>
      <c r="Z56" s="21">
        <v>47.525</v>
      </c>
      <c r="AA56" s="21"/>
      <c r="AB56" s="21"/>
      <c r="AC56" s="21"/>
      <c r="AD56" s="21"/>
      <c r="AE56" s="21"/>
      <c r="AF56" s="21"/>
      <c r="AG56" s="14"/>
      <c r="AH56" s="15"/>
      <c r="AI56" s="38">
        <f>'GEN-AGO'!FG51</f>
        <v>0</v>
      </c>
      <c r="AJ56" s="38">
        <f>'GEN-AGO'!FH51</f>
        <v>1</v>
      </c>
    </row>
    <row r="57" spans="1:36" ht="15" customHeight="1">
      <c r="A57" s="49" t="s">
        <v>85</v>
      </c>
      <c r="B57" s="18" t="s">
        <v>124</v>
      </c>
      <c r="C57" s="20" t="s">
        <v>3</v>
      </c>
      <c r="D57" s="54">
        <f t="shared" si="2"/>
        <v>51.09</v>
      </c>
      <c r="E57" s="61">
        <f>'GEN-AGO'!D12</f>
        <v>51.09</v>
      </c>
      <c r="F57" s="64">
        <f t="shared" si="3"/>
        <v>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4"/>
      <c r="AH57" s="15"/>
      <c r="AI57" s="38">
        <f>'GEN-AGO'!FG12</f>
        <v>0</v>
      </c>
      <c r="AJ57" s="38">
        <f>'GEN-AGO'!FH12</f>
        <v>0</v>
      </c>
    </row>
    <row r="58" spans="1:36" ht="15" customHeight="1">
      <c r="A58" s="49" t="s">
        <v>85</v>
      </c>
      <c r="B58" s="18" t="s">
        <v>129</v>
      </c>
      <c r="C58" s="20" t="s">
        <v>4</v>
      </c>
      <c r="D58" s="54">
        <f t="shared" si="2"/>
        <v>21.544999999999998</v>
      </c>
      <c r="E58" s="61">
        <f>'GEN-AGO'!D17</f>
        <v>21.544999999999998</v>
      </c>
      <c r="F58" s="64">
        <f t="shared" si="3"/>
        <v>0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14"/>
      <c r="AH58" s="15"/>
      <c r="AI58" s="38">
        <f>'GEN-AGO'!FG17</f>
        <v>0</v>
      </c>
      <c r="AJ58" s="38">
        <f>'GEN-AGO'!FH17</f>
        <v>0</v>
      </c>
    </row>
    <row r="59" ht="12.75">
      <c r="F59" s="65"/>
    </row>
  </sheetData>
  <sheetProtection password="D3C1" sheet="1" objects="1" scenarios="1" selectLockedCells="1" selectUnlockedCells="1"/>
  <printOptions/>
  <pageMargins left="0.7480314960629921" right="0.7480314960629921" top="0" bottom="0" header="0" footer="0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I58"/>
  <sheetViews>
    <sheetView zoomScalePageLayoutView="0" workbookViewId="0" topLeftCell="A1">
      <pane xSplit="4" ySplit="3" topLeftCell="EE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140625" defaultRowHeight="12.75" outlineLevelCol="1"/>
  <cols>
    <col min="1" max="1" width="2.7109375" style="49" hidden="1" customWidth="1" outlineLevel="1"/>
    <col min="2" max="2" width="29.28125" style="2" customWidth="1" collapsed="1"/>
    <col min="3" max="3" width="6.7109375" style="2" customWidth="1"/>
    <col min="4" max="4" width="8.57421875" style="2" customWidth="1"/>
    <col min="5" max="160" width="5.7109375" style="13" customWidth="1"/>
    <col min="161" max="161" width="5.7109375" style="3" customWidth="1"/>
    <col min="162" max="162" width="1.7109375" style="3" customWidth="1"/>
    <col min="163" max="164" width="5.7109375" style="3" customWidth="1"/>
    <col min="165" max="165" width="9.28125" style="3" customWidth="1"/>
    <col min="166" max="167" width="5.7109375" style="3" customWidth="1"/>
    <col min="168" max="16384" width="8.8515625" style="3" customWidth="1"/>
  </cols>
  <sheetData>
    <row r="1" spans="1:162" s="6" customFormat="1" ht="9.75">
      <c r="A1" s="47"/>
      <c r="B1" s="35"/>
      <c r="C1" s="35"/>
      <c r="D1" s="35"/>
      <c r="E1" s="8">
        <v>43471</v>
      </c>
      <c r="F1" s="8">
        <v>43478</v>
      </c>
      <c r="G1" s="8">
        <v>43478</v>
      </c>
      <c r="H1" s="8">
        <v>43484</v>
      </c>
      <c r="I1" s="8">
        <v>43485</v>
      </c>
      <c r="J1" s="8">
        <v>43485</v>
      </c>
      <c r="K1" s="8">
        <v>43485</v>
      </c>
      <c r="L1" s="8">
        <v>43492</v>
      </c>
      <c r="M1" s="8">
        <v>43492</v>
      </c>
      <c r="N1" s="8">
        <v>43498</v>
      </c>
      <c r="O1" s="8">
        <v>43498</v>
      </c>
      <c r="P1" s="8">
        <v>43499</v>
      </c>
      <c r="Q1" s="8">
        <v>43506</v>
      </c>
      <c r="R1" s="8">
        <v>43506</v>
      </c>
      <c r="S1" s="8" t="s">
        <v>174</v>
      </c>
      <c r="T1" s="8" t="s">
        <v>68</v>
      </c>
      <c r="U1" s="8">
        <v>43519</v>
      </c>
      <c r="V1" s="8">
        <v>43519</v>
      </c>
      <c r="W1" s="8">
        <v>43520</v>
      </c>
      <c r="X1" s="8">
        <v>43520</v>
      </c>
      <c r="Y1" s="8">
        <v>43520</v>
      </c>
      <c r="Z1" s="8">
        <v>43162</v>
      </c>
      <c r="AA1" s="8">
        <v>43162</v>
      </c>
      <c r="AB1" s="8">
        <v>43162</v>
      </c>
      <c r="AC1" s="8">
        <v>43168</v>
      </c>
      <c r="AD1" s="8">
        <v>43169</v>
      </c>
      <c r="AE1" s="8">
        <v>43169</v>
      </c>
      <c r="AF1" s="8">
        <v>43173</v>
      </c>
      <c r="AG1" s="8">
        <v>43176</v>
      </c>
      <c r="AH1" s="8">
        <v>43176</v>
      </c>
      <c r="AI1" s="8">
        <v>43176</v>
      </c>
      <c r="AJ1" s="8">
        <v>43182</v>
      </c>
      <c r="AK1" s="8">
        <v>43182</v>
      </c>
      <c r="AL1" s="8">
        <v>43183</v>
      </c>
      <c r="AM1" s="8">
        <v>43183</v>
      </c>
      <c r="AN1" s="8">
        <v>43187</v>
      </c>
      <c r="AO1" s="8">
        <v>43190</v>
      </c>
      <c r="AP1" s="8">
        <v>43190</v>
      </c>
      <c r="AQ1" s="8">
        <v>43190</v>
      </c>
      <c r="AR1" s="8">
        <v>43190</v>
      </c>
      <c r="AS1" s="8">
        <v>43196</v>
      </c>
      <c r="AT1" s="8">
        <v>43197</v>
      </c>
      <c r="AU1" s="8">
        <v>43197</v>
      </c>
      <c r="AV1" s="8">
        <v>43197</v>
      </c>
      <c r="AW1" s="8">
        <v>43197</v>
      </c>
      <c r="AX1" s="8">
        <v>43567</v>
      </c>
      <c r="AY1" s="8">
        <v>43203</v>
      </c>
      <c r="AZ1" s="8">
        <v>43204</v>
      </c>
      <c r="BA1" s="8">
        <v>43204</v>
      </c>
      <c r="BB1" s="8">
        <v>43569</v>
      </c>
      <c r="BC1" s="8">
        <v>43569</v>
      </c>
      <c r="BD1" s="8">
        <v>43210</v>
      </c>
      <c r="BE1" s="8">
        <v>43215</v>
      </c>
      <c r="BF1" s="8">
        <v>43215</v>
      </c>
      <c r="BG1" s="8">
        <v>43215</v>
      </c>
      <c r="BH1" s="8">
        <v>43216</v>
      </c>
      <c r="BI1" s="51" t="s">
        <v>121</v>
      </c>
      <c r="BJ1" s="8">
        <v>43217</v>
      </c>
      <c r="BK1" s="8">
        <v>43218</v>
      </c>
      <c r="BL1" s="8">
        <v>43218</v>
      </c>
      <c r="BM1" s="8">
        <v>43586</v>
      </c>
      <c r="BN1" s="8">
        <v>43586</v>
      </c>
      <c r="BO1" s="8">
        <v>43586</v>
      </c>
      <c r="BP1" s="8">
        <v>43586</v>
      </c>
      <c r="BQ1" s="8">
        <v>43588</v>
      </c>
      <c r="BR1" s="8">
        <v>43589</v>
      </c>
      <c r="BS1" s="51" t="s">
        <v>147</v>
      </c>
      <c r="BT1" s="8">
        <v>43590</v>
      </c>
      <c r="BU1" s="8">
        <v>43590</v>
      </c>
      <c r="BV1" s="8">
        <v>43230</v>
      </c>
      <c r="BW1" s="8">
        <v>43230</v>
      </c>
      <c r="BX1" s="8">
        <v>43232</v>
      </c>
      <c r="BY1" s="8">
        <v>43232</v>
      </c>
      <c r="BZ1" s="8">
        <v>43232</v>
      </c>
      <c r="CA1" s="8">
        <v>43232</v>
      </c>
      <c r="CB1" s="8">
        <v>43237</v>
      </c>
      <c r="CC1" s="51" t="s">
        <v>145</v>
      </c>
      <c r="CD1" s="8">
        <v>43239</v>
      </c>
      <c r="CE1" s="8">
        <v>43239</v>
      </c>
      <c r="CF1" s="8">
        <v>43244</v>
      </c>
      <c r="CG1" s="8">
        <v>43245</v>
      </c>
      <c r="CH1" s="51" t="s">
        <v>153</v>
      </c>
      <c r="CI1" s="8">
        <v>43611</v>
      </c>
      <c r="CJ1" s="8">
        <v>43611</v>
      </c>
      <c r="CK1" s="8">
        <v>43611</v>
      </c>
      <c r="CL1" s="8">
        <v>43611</v>
      </c>
      <c r="CM1" s="8">
        <v>43249</v>
      </c>
      <c r="CN1" s="8">
        <v>43250</v>
      </c>
      <c r="CO1" s="8">
        <v>43251</v>
      </c>
      <c r="CP1" s="8">
        <v>43617</v>
      </c>
      <c r="CQ1" s="8">
        <v>43617</v>
      </c>
      <c r="CR1" s="8">
        <v>43617</v>
      </c>
      <c r="CS1" s="8">
        <v>43618</v>
      </c>
      <c r="CT1" s="8">
        <v>43618</v>
      </c>
      <c r="CU1" s="8">
        <v>43618</v>
      </c>
      <c r="CV1" s="8">
        <v>43620</v>
      </c>
      <c r="CW1" s="8">
        <v>43621</v>
      </c>
      <c r="CX1" s="8">
        <v>43623</v>
      </c>
      <c r="CY1" s="8">
        <v>43625</v>
      </c>
      <c r="CZ1" s="8">
        <v>43625</v>
      </c>
      <c r="DA1" s="8">
        <v>43625</v>
      </c>
      <c r="DB1" s="8">
        <v>43630</v>
      </c>
      <c r="DC1" s="8">
        <v>43631</v>
      </c>
      <c r="DD1" s="8">
        <v>43631</v>
      </c>
      <c r="DE1" s="8">
        <v>43632</v>
      </c>
      <c r="DF1" s="8">
        <v>43637</v>
      </c>
      <c r="DG1" s="8">
        <v>43638</v>
      </c>
      <c r="DH1" s="8">
        <v>43639</v>
      </c>
      <c r="DI1" s="8">
        <v>43639</v>
      </c>
      <c r="DJ1" s="8">
        <v>43644</v>
      </c>
      <c r="DK1" s="8">
        <v>43644</v>
      </c>
      <c r="DL1" s="8">
        <v>43645</v>
      </c>
      <c r="DM1" s="8">
        <v>43645</v>
      </c>
      <c r="DN1" s="8">
        <v>43646</v>
      </c>
      <c r="DO1" s="51" t="s">
        <v>197</v>
      </c>
      <c r="DP1" s="8">
        <v>43651</v>
      </c>
      <c r="DQ1" s="8">
        <v>43652</v>
      </c>
      <c r="DR1" s="8">
        <v>43653</v>
      </c>
      <c r="DS1" s="8">
        <v>43653</v>
      </c>
      <c r="DT1" s="8">
        <v>43653</v>
      </c>
      <c r="DU1" s="8">
        <v>43653</v>
      </c>
      <c r="DV1" s="8">
        <v>43653</v>
      </c>
      <c r="DW1" s="8">
        <v>43657</v>
      </c>
      <c r="DX1" s="8">
        <v>43658</v>
      </c>
      <c r="DY1" s="51" t="s">
        <v>212</v>
      </c>
      <c r="DZ1" s="8">
        <v>43660</v>
      </c>
      <c r="EA1" s="8">
        <v>43660</v>
      </c>
      <c r="EB1" s="8">
        <v>43660</v>
      </c>
      <c r="EC1" s="8">
        <v>43663</v>
      </c>
      <c r="ED1" s="8">
        <v>43666</v>
      </c>
      <c r="EE1" s="8">
        <v>43666</v>
      </c>
      <c r="EF1" s="8">
        <v>43667</v>
      </c>
      <c r="EG1" s="8">
        <v>43669</v>
      </c>
      <c r="EH1" s="8">
        <v>43672</v>
      </c>
      <c r="EI1" s="8">
        <v>43672</v>
      </c>
      <c r="EJ1" s="8">
        <v>43673</v>
      </c>
      <c r="EK1" s="8">
        <v>43674</v>
      </c>
      <c r="EL1" s="8">
        <v>43681</v>
      </c>
      <c r="EM1" s="8">
        <v>43681</v>
      </c>
      <c r="EN1" s="8">
        <v>43681</v>
      </c>
      <c r="EO1" s="8">
        <v>43684</v>
      </c>
      <c r="EP1" s="58" t="s">
        <v>240</v>
      </c>
      <c r="EQ1" s="8">
        <v>43688</v>
      </c>
      <c r="ER1" s="8">
        <v>43691</v>
      </c>
      <c r="ES1" s="8">
        <v>43692</v>
      </c>
      <c r="ET1" s="8">
        <v>43692</v>
      </c>
      <c r="EU1" s="8">
        <v>43693</v>
      </c>
      <c r="EV1" s="8">
        <v>43695</v>
      </c>
      <c r="EW1" s="8">
        <v>43695</v>
      </c>
      <c r="EX1" s="8">
        <v>43698</v>
      </c>
      <c r="EY1" s="8">
        <v>43702</v>
      </c>
      <c r="EZ1" s="8">
        <v>43702</v>
      </c>
      <c r="FA1" s="8">
        <v>43703</v>
      </c>
      <c r="FB1" s="8">
        <v>43707</v>
      </c>
      <c r="FC1" s="8">
        <v>43707</v>
      </c>
      <c r="FD1" s="8">
        <v>43708</v>
      </c>
      <c r="FE1" s="7"/>
      <c r="FF1" s="7"/>
    </row>
    <row r="2" spans="1:164" s="1" customFormat="1" ht="120" customHeight="1">
      <c r="A2" s="48"/>
      <c r="B2" s="32" t="s">
        <v>220</v>
      </c>
      <c r="C2" s="33" t="s">
        <v>1</v>
      </c>
      <c r="D2" s="34" t="s">
        <v>2</v>
      </c>
      <c r="E2" s="4" t="s">
        <v>30</v>
      </c>
      <c r="F2" s="4" t="s">
        <v>48</v>
      </c>
      <c r="G2" s="22" t="s">
        <v>63</v>
      </c>
      <c r="H2" s="22" t="s">
        <v>54</v>
      </c>
      <c r="I2" s="22" t="s">
        <v>50</v>
      </c>
      <c r="J2" s="22" t="s">
        <v>91</v>
      </c>
      <c r="K2" s="22" t="s">
        <v>52</v>
      </c>
      <c r="L2" s="4" t="s">
        <v>49</v>
      </c>
      <c r="M2" s="22" t="s">
        <v>53</v>
      </c>
      <c r="N2" s="22" t="s">
        <v>60</v>
      </c>
      <c r="O2" s="22" t="s">
        <v>72</v>
      </c>
      <c r="P2" s="4" t="s">
        <v>57</v>
      </c>
      <c r="Q2" s="4" t="s">
        <v>58</v>
      </c>
      <c r="R2" s="22" t="s">
        <v>66</v>
      </c>
      <c r="S2" s="4" t="s">
        <v>59</v>
      </c>
      <c r="T2" s="22" t="s">
        <v>69</v>
      </c>
      <c r="U2" s="22" t="s">
        <v>65</v>
      </c>
      <c r="V2" s="22" t="s">
        <v>78</v>
      </c>
      <c r="W2" s="4" t="s">
        <v>61</v>
      </c>
      <c r="X2" s="4" t="s">
        <v>79</v>
      </c>
      <c r="Y2" s="22" t="s">
        <v>67</v>
      </c>
      <c r="Z2" s="4" t="s">
        <v>80</v>
      </c>
      <c r="AA2" s="4" t="s">
        <v>164</v>
      </c>
      <c r="AB2" s="22" t="s">
        <v>92</v>
      </c>
      <c r="AC2" s="22" t="s">
        <v>101</v>
      </c>
      <c r="AD2" s="4" t="s">
        <v>81</v>
      </c>
      <c r="AE2" s="4" t="s">
        <v>104</v>
      </c>
      <c r="AF2" s="22" t="s">
        <v>95</v>
      </c>
      <c r="AG2" s="4" t="s">
        <v>93</v>
      </c>
      <c r="AH2" s="22" t="s">
        <v>82</v>
      </c>
      <c r="AI2" s="22" t="s">
        <v>96</v>
      </c>
      <c r="AJ2" s="22" t="s">
        <v>103</v>
      </c>
      <c r="AK2" s="22" t="s">
        <v>109</v>
      </c>
      <c r="AL2" s="4" t="s">
        <v>90</v>
      </c>
      <c r="AM2" s="22" t="s">
        <v>108</v>
      </c>
      <c r="AN2" s="4" t="s">
        <v>99</v>
      </c>
      <c r="AO2" s="4" t="s">
        <v>100</v>
      </c>
      <c r="AP2" s="4" t="s">
        <v>88</v>
      </c>
      <c r="AQ2" s="22" t="s">
        <v>87</v>
      </c>
      <c r="AR2" s="22" t="s">
        <v>94</v>
      </c>
      <c r="AS2" s="22" t="s">
        <v>120</v>
      </c>
      <c r="AT2" s="4" t="s">
        <v>105</v>
      </c>
      <c r="AU2" s="4" t="s">
        <v>126</v>
      </c>
      <c r="AV2" s="4" t="s">
        <v>106</v>
      </c>
      <c r="AW2" s="22" t="s">
        <v>130</v>
      </c>
      <c r="AX2" s="22" t="s">
        <v>165</v>
      </c>
      <c r="AY2" s="4" t="s">
        <v>118</v>
      </c>
      <c r="AZ2" s="4" t="s">
        <v>128</v>
      </c>
      <c r="BA2" s="4" t="s">
        <v>107</v>
      </c>
      <c r="BB2" s="4" t="s">
        <v>114</v>
      </c>
      <c r="BC2" s="22" t="s">
        <v>170</v>
      </c>
      <c r="BD2" s="22" t="s">
        <v>127</v>
      </c>
      <c r="BE2" s="4" t="s">
        <v>131</v>
      </c>
      <c r="BF2" s="4" t="s">
        <v>111</v>
      </c>
      <c r="BG2" s="22" t="s">
        <v>117</v>
      </c>
      <c r="BH2" s="4" t="s">
        <v>112</v>
      </c>
      <c r="BI2" s="22" t="s">
        <v>110</v>
      </c>
      <c r="BJ2" s="22" t="s">
        <v>122</v>
      </c>
      <c r="BK2" s="4" t="s">
        <v>113</v>
      </c>
      <c r="BL2" s="4" t="s">
        <v>119</v>
      </c>
      <c r="BM2" s="4" t="s">
        <v>133</v>
      </c>
      <c r="BN2" s="4" t="s">
        <v>156</v>
      </c>
      <c r="BO2" s="4" t="s">
        <v>151</v>
      </c>
      <c r="BP2" s="22" t="s">
        <v>167</v>
      </c>
      <c r="BQ2" s="4" t="s">
        <v>136</v>
      </c>
      <c r="BR2" s="22" t="s">
        <v>171</v>
      </c>
      <c r="BS2" s="4" t="s">
        <v>148</v>
      </c>
      <c r="BT2" s="4" t="s">
        <v>149</v>
      </c>
      <c r="BU2" s="22" t="s">
        <v>162</v>
      </c>
      <c r="BV2" s="4" t="s">
        <v>152</v>
      </c>
      <c r="BW2" s="4" t="s">
        <v>137</v>
      </c>
      <c r="BX2" s="4" t="s">
        <v>132</v>
      </c>
      <c r="BY2" s="22" t="s">
        <v>134</v>
      </c>
      <c r="BZ2" s="22" t="s">
        <v>157</v>
      </c>
      <c r="CA2" s="22" t="s">
        <v>150</v>
      </c>
      <c r="CB2" s="4" t="s">
        <v>138</v>
      </c>
      <c r="CC2" s="22" t="s">
        <v>146</v>
      </c>
      <c r="CD2" s="4" t="s">
        <v>141</v>
      </c>
      <c r="CE2" s="22" t="s">
        <v>142</v>
      </c>
      <c r="CF2" s="4" t="s">
        <v>139</v>
      </c>
      <c r="CG2" s="22" t="s">
        <v>135</v>
      </c>
      <c r="CH2" s="4" t="s">
        <v>154</v>
      </c>
      <c r="CI2" s="4" t="s">
        <v>155</v>
      </c>
      <c r="CJ2" s="22" t="s">
        <v>172</v>
      </c>
      <c r="CK2" s="22" t="s">
        <v>143</v>
      </c>
      <c r="CL2" s="22" t="s">
        <v>144</v>
      </c>
      <c r="CM2" s="4" t="s">
        <v>140</v>
      </c>
      <c r="CN2" s="4" t="s">
        <v>166</v>
      </c>
      <c r="CO2" s="4" t="s">
        <v>196</v>
      </c>
      <c r="CP2" s="4" t="s">
        <v>158</v>
      </c>
      <c r="CQ2" s="22" t="s">
        <v>186</v>
      </c>
      <c r="CR2" s="22" t="s">
        <v>189</v>
      </c>
      <c r="CS2" s="4" t="s">
        <v>161</v>
      </c>
      <c r="CT2" s="22" t="s">
        <v>194</v>
      </c>
      <c r="CU2" s="22" t="s">
        <v>160</v>
      </c>
      <c r="CV2" s="4" t="s">
        <v>190</v>
      </c>
      <c r="CW2" s="4" t="s">
        <v>173</v>
      </c>
      <c r="CX2" s="4" t="s">
        <v>159</v>
      </c>
      <c r="CY2" s="4" t="s">
        <v>188</v>
      </c>
      <c r="CZ2" s="22" t="s">
        <v>183</v>
      </c>
      <c r="DA2" s="22" t="s">
        <v>205</v>
      </c>
      <c r="DB2" s="4" t="s">
        <v>175</v>
      </c>
      <c r="DC2" s="22" t="s">
        <v>187</v>
      </c>
      <c r="DD2" s="22" t="s">
        <v>191</v>
      </c>
      <c r="DE2" s="22" t="s">
        <v>178</v>
      </c>
      <c r="DF2" s="4" t="s">
        <v>176</v>
      </c>
      <c r="DG2" s="22" t="s">
        <v>180</v>
      </c>
      <c r="DH2" s="4" t="s">
        <v>179</v>
      </c>
      <c r="DI2" s="22" t="s">
        <v>181</v>
      </c>
      <c r="DJ2" s="4" t="s">
        <v>177</v>
      </c>
      <c r="DK2" s="22" t="s">
        <v>195</v>
      </c>
      <c r="DL2" s="4" t="s">
        <v>192</v>
      </c>
      <c r="DM2" s="22" t="s">
        <v>182</v>
      </c>
      <c r="DN2" s="4" t="s">
        <v>193</v>
      </c>
      <c r="DO2" s="4" t="s">
        <v>198</v>
      </c>
      <c r="DP2" s="4" t="s">
        <v>207</v>
      </c>
      <c r="DQ2" s="22" t="s">
        <v>217</v>
      </c>
      <c r="DR2" s="22" t="s">
        <v>224</v>
      </c>
      <c r="DS2" s="22" t="s">
        <v>201</v>
      </c>
      <c r="DT2" s="22" t="s">
        <v>219</v>
      </c>
      <c r="DU2" s="22" t="s">
        <v>218</v>
      </c>
      <c r="DV2" s="4" t="s">
        <v>221</v>
      </c>
      <c r="DW2" s="22" t="s">
        <v>216</v>
      </c>
      <c r="DX2" s="4" t="s">
        <v>200</v>
      </c>
      <c r="DY2" s="22" t="s">
        <v>213</v>
      </c>
      <c r="DZ2" s="4" t="s">
        <v>209</v>
      </c>
      <c r="EA2" s="4" t="s">
        <v>208</v>
      </c>
      <c r="EB2" s="22" t="s">
        <v>214</v>
      </c>
      <c r="EC2" s="22" t="s">
        <v>206</v>
      </c>
      <c r="ED2" s="4" t="s">
        <v>210</v>
      </c>
      <c r="EE2" s="22" t="s">
        <v>215</v>
      </c>
      <c r="EF2" s="22" t="s">
        <v>199</v>
      </c>
      <c r="EG2" s="4" t="s">
        <v>227</v>
      </c>
      <c r="EH2" s="4" t="s">
        <v>211</v>
      </c>
      <c r="EI2" s="22" t="s">
        <v>202</v>
      </c>
      <c r="EJ2" s="22" t="s">
        <v>203</v>
      </c>
      <c r="EK2" s="22" t="s">
        <v>204</v>
      </c>
      <c r="EL2" s="22" t="s">
        <v>254</v>
      </c>
      <c r="EM2" s="22" t="s">
        <v>225</v>
      </c>
      <c r="EN2" s="22" t="s">
        <v>228</v>
      </c>
      <c r="EO2" s="22" t="s">
        <v>236</v>
      </c>
      <c r="EP2" s="4" t="s">
        <v>239</v>
      </c>
      <c r="EQ2" s="22" t="s">
        <v>246</v>
      </c>
      <c r="ER2" s="22" t="s">
        <v>229</v>
      </c>
      <c r="ES2" s="22" t="s">
        <v>238</v>
      </c>
      <c r="ET2" s="22" t="s">
        <v>230</v>
      </c>
      <c r="EU2" s="22" t="s">
        <v>247</v>
      </c>
      <c r="EV2" s="22" t="s">
        <v>231</v>
      </c>
      <c r="EW2" s="4" t="s">
        <v>237</v>
      </c>
      <c r="EX2" s="4" t="s">
        <v>222</v>
      </c>
      <c r="EY2" s="4" t="s">
        <v>234</v>
      </c>
      <c r="EZ2" s="22" t="s">
        <v>232</v>
      </c>
      <c r="FA2" s="22" t="s">
        <v>241</v>
      </c>
      <c r="FB2" s="22" t="s">
        <v>226</v>
      </c>
      <c r="FC2" s="4" t="s">
        <v>235</v>
      </c>
      <c r="FD2" s="22" t="s">
        <v>233</v>
      </c>
      <c r="FE2" s="4"/>
      <c r="FF2" s="9"/>
      <c r="FG2" s="39" t="s">
        <v>28</v>
      </c>
      <c r="FH2" s="40" t="s">
        <v>29</v>
      </c>
    </row>
    <row r="3" spans="1:161" s="1" customFormat="1" ht="3" customHeight="1">
      <c r="A3" s="48"/>
      <c r="B3" s="27"/>
      <c r="C3" s="28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1"/>
    </row>
    <row r="4" spans="1:165" s="13" customFormat="1" ht="15" customHeight="1">
      <c r="A4" s="49" t="s">
        <v>86</v>
      </c>
      <c r="B4" s="36" t="s">
        <v>116</v>
      </c>
      <c r="C4" s="24" t="s">
        <v>41</v>
      </c>
      <c r="D4" s="54">
        <f aca="true" t="shared" si="0" ref="D4:D38">SUM(E4:FE4)</f>
        <v>292.10600000000005</v>
      </c>
      <c r="E4" s="21">
        <v>21.097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>
        <v>22</v>
      </c>
      <c r="AR4" s="21"/>
      <c r="AS4" s="21"/>
      <c r="AT4" s="21"/>
      <c r="AU4" s="21"/>
      <c r="AV4" s="21"/>
      <c r="AW4" s="21"/>
      <c r="AX4" s="21"/>
      <c r="AY4" s="21">
        <v>12.21</v>
      </c>
      <c r="AZ4" s="21"/>
      <c r="BA4" s="21"/>
      <c r="BB4" s="21"/>
      <c r="BC4" s="21"/>
      <c r="BD4" s="21"/>
      <c r="BE4" s="21"/>
      <c r="BF4" s="21"/>
      <c r="BG4" s="21">
        <v>22</v>
      </c>
      <c r="BH4" s="21"/>
      <c r="BI4" s="21"/>
      <c r="BJ4" s="21"/>
      <c r="BK4" s="21">
        <v>25</v>
      </c>
      <c r="BL4" s="21"/>
      <c r="BM4" s="21">
        <v>12</v>
      </c>
      <c r="BN4" s="21"/>
      <c r="BO4" s="21"/>
      <c r="BP4" s="21"/>
      <c r="BQ4" s="21">
        <v>6.8</v>
      </c>
      <c r="BR4" s="21"/>
      <c r="BS4" s="21"/>
      <c r="BT4" s="21"/>
      <c r="BU4" s="21"/>
      <c r="BV4" s="21"/>
      <c r="BW4" s="21">
        <v>6.7</v>
      </c>
      <c r="BX4" s="21"/>
      <c r="BY4" s="21"/>
      <c r="BZ4" s="21"/>
      <c r="CA4" s="21"/>
      <c r="CB4" s="21">
        <v>8</v>
      </c>
      <c r="CC4" s="21"/>
      <c r="CD4" s="21"/>
      <c r="CE4" s="21">
        <v>24</v>
      </c>
      <c r="CF4" s="21">
        <v>6.8</v>
      </c>
      <c r="CG4" s="21"/>
      <c r="CH4" s="21"/>
      <c r="CI4" s="21"/>
      <c r="CJ4" s="21"/>
      <c r="CK4" s="21"/>
      <c r="CL4" s="21"/>
      <c r="CM4" s="21">
        <v>7.3</v>
      </c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>
        <v>5.6</v>
      </c>
      <c r="CY4" s="21"/>
      <c r="CZ4" s="21"/>
      <c r="DA4" s="21"/>
      <c r="DB4" s="21"/>
      <c r="DC4" s="21"/>
      <c r="DD4" s="21"/>
      <c r="DE4" s="21"/>
      <c r="DF4" s="21">
        <v>6.8</v>
      </c>
      <c r="DG4" s="21"/>
      <c r="DH4" s="21"/>
      <c r="DI4" s="21"/>
      <c r="DJ4" s="21"/>
      <c r="DK4" s="21"/>
      <c r="DL4" s="21"/>
      <c r="DM4" s="21">
        <v>33.399</v>
      </c>
      <c r="DN4" s="21"/>
      <c r="DO4" s="21"/>
      <c r="DP4" s="21">
        <v>6.9</v>
      </c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>
        <v>13</v>
      </c>
      <c r="EC4" s="21"/>
      <c r="ED4" s="21"/>
      <c r="EE4" s="21">
        <v>10.5</v>
      </c>
      <c r="EF4" s="21"/>
      <c r="EG4" s="21"/>
      <c r="EH4" s="21"/>
      <c r="EI4" s="21"/>
      <c r="EJ4" s="21">
        <v>42</v>
      </c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14"/>
      <c r="FF4" s="10"/>
      <c r="FG4" s="38">
        <v>0</v>
      </c>
      <c r="FH4" s="38">
        <v>1</v>
      </c>
      <c r="FI4" s="16"/>
    </row>
    <row r="5" spans="1:165" s="13" customFormat="1" ht="15" customHeight="1">
      <c r="A5" s="49" t="s">
        <v>86</v>
      </c>
      <c r="B5" s="36" t="s">
        <v>36</v>
      </c>
      <c r="C5" s="24" t="s">
        <v>21</v>
      </c>
      <c r="D5" s="54">
        <f t="shared" si="0"/>
        <v>88.291</v>
      </c>
      <c r="E5" s="25">
        <v>21.097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>
        <v>21.097</v>
      </c>
      <c r="Q5" s="25"/>
      <c r="R5" s="25"/>
      <c r="S5" s="25"/>
      <c r="T5" s="25"/>
      <c r="U5" s="25"/>
      <c r="V5" s="25"/>
      <c r="W5" s="25">
        <v>21.097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>
        <v>25</v>
      </c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14"/>
      <c r="FF5" s="10"/>
      <c r="FG5" s="38">
        <v>0</v>
      </c>
      <c r="FH5" s="38">
        <v>3</v>
      </c>
      <c r="FI5" s="16"/>
    </row>
    <row r="6" spans="1:165" s="13" customFormat="1" ht="15" customHeight="1">
      <c r="A6" s="49" t="s">
        <v>85</v>
      </c>
      <c r="B6" s="55" t="s">
        <v>0</v>
      </c>
      <c r="C6" s="56" t="s">
        <v>7</v>
      </c>
      <c r="D6" s="54">
        <f t="shared" si="0"/>
        <v>343.38399999999996</v>
      </c>
      <c r="E6" s="25">
        <v>21.097</v>
      </c>
      <c r="F6" s="25"/>
      <c r="G6" s="25"/>
      <c r="H6" s="25"/>
      <c r="I6" s="25"/>
      <c r="J6" s="25"/>
      <c r="K6" s="25"/>
      <c r="L6" s="25"/>
      <c r="M6" s="25"/>
      <c r="N6" s="25"/>
      <c r="O6" s="25">
        <v>35.5</v>
      </c>
      <c r="P6" s="25"/>
      <c r="Q6" s="25"/>
      <c r="R6" s="25"/>
      <c r="S6" s="25"/>
      <c r="T6" s="25"/>
      <c r="U6" s="25"/>
      <c r="V6" s="25"/>
      <c r="W6" s="25">
        <v>21.097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>
        <v>66.6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>
        <v>103</v>
      </c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>
        <v>16.09</v>
      </c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>
        <v>17</v>
      </c>
      <c r="DI6" s="25"/>
      <c r="DJ6" s="25"/>
      <c r="DK6" s="25"/>
      <c r="DL6" s="25"/>
      <c r="DM6" s="25"/>
      <c r="DN6" s="25">
        <v>50</v>
      </c>
      <c r="DO6" s="25"/>
      <c r="DP6" s="25"/>
      <c r="DQ6" s="25"/>
      <c r="DR6" s="25"/>
      <c r="DS6" s="25">
        <v>13</v>
      </c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14"/>
      <c r="FF6" s="15"/>
      <c r="FG6" s="38">
        <v>0</v>
      </c>
      <c r="FH6" s="38">
        <v>2</v>
      </c>
      <c r="FI6" s="16"/>
    </row>
    <row r="7" spans="1:165" ht="15" customHeight="1">
      <c r="A7" s="49" t="s">
        <v>85</v>
      </c>
      <c r="B7" s="18" t="s">
        <v>37</v>
      </c>
      <c r="C7" s="20" t="s">
        <v>7</v>
      </c>
      <c r="D7" s="54">
        <f t="shared" si="0"/>
        <v>218.486</v>
      </c>
      <c r="E7" s="25">
        <v>21.097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>
        <v>21.097</v>
      </c>
      <c r="Q7" s="25"/>
      <c r="R7" s="25"/>
      <c r="S7" s="25"/>
      <c r="T7" s="25"/>
      <c r="U7" s="25"/>
      <c r="V7" s="25"/>
      <c r="W7" s="25">
        <v>21.097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>
        <v>42.195</v>
      </c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>
        <v>25</v>
      </c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>
        <v>34</v>
      </c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>
        <v>44</v>
      </c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>
        <v>10</v>
      </c>
      <c r="EY7" s="25"/>
      <c r="EZ7" s="25"/>
      <c r="FA7" s="25"/>
      <c r="FB7" s="25"/>
      <c r="FC7" s="25"/>
      <c r="FD7" s="25"/>
      <c r="FE7" s="14"/>
      <c r="FF7" s="10"/>
      <c r="FG7" s="38">
        <v>1</v>
      </c>
      <c r="FH7" s="38">
        <v>3</v>
      </c>
      <c r="FI7" s="12"/>
    </row>
    <row r="8" spans="1:165" s="13" customFormat="1" ht="15" customHeight="1">
      <c r="A8" s="49" t="s">
        <v>86</v>
      </c>
      <c r="B8" s="36" t="s">
        <v>168</v>
      </c>
      <c r="C8" s="24" t="s">
        <v>23</v>
      </c>
      <c r="D8" s="54">
        <f t="shared" si="0"/>
        <v>120.284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>
        <v>21.097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>
        <v>21.097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>
        <v>25</v>
      </c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>
        <v>16.09</v>
      </c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>
        <v>17</v>
      </c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>
        <v>20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14"/>
      <c r="FF8" s="10"/>
      <c r="FG8" s="38">
        <v>0</v>
      </c>
      <c r="FH8" s="38">
        <v>2</v>
      </c>
      <c r="FI8" s="16"/>
    </row>
    <row r="9" spans="1:165" s="13" customFormat="1" ht="15" customHeight="1">
      <c r="A9" s="49" t="s">
        <v>85</v>
      </c>
      <c r="B9" s="18" t="s">
        <v>123</v>
      </c>
      <c r="C9" s="20" t="s">
        <v>3</v>
      </c>
      <c r="D9" s="54">
        <f t="shared" si="0"/>
        <v>233.65500000000003</v>
      </c>
      <c r="E9" s="25">
        <v>21.097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>
        <v>21.097</v>
      </c>
      <c r="X9" s="25"/>
      <c r="Y9" s="25"/>
      <c r="Z9" s="25">
        <v>21.097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>
        <v>21.097</v>
      </c>
      <c r="BC9" s="25"/>
      <c r="BD9" s="25"/>
      <c r="BE9" s="25"/>
      <c r="BF9" s="25"/>
      <c r="BG9" s="25"/>
      <c r="BH9" s="25"/>
      <c r="BI9" s="25"/>
      <c r="BJ9" s="25"/>
      <c r="BK9" s="25">
        <v>25</v>
      </c>
      <c r="BL9" s="25"/>
      <c r="BM9" s="25"/>
      <c r="BN9" s="25"/>
      <c r="BO9" s="25"/>
      <c r="BP9" s="25"/>
      <c r="BQ9" s="25"/>
      <c r="BR9" s="25"/>
      <c r="BS9" s="25">
        <v>25.277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>
        <v>16.09</v>
      </c>
      <c r="CT9" s="25"/>
      <c r="CU9" s="25"/>
      <c r="CV9" s="25"/>
      <c r="CW9" s="25"/>
      <c r="CX9" s="25">
        <v>5.6</v>
      </c>
      <c r="CY9" s="25"/>
      <c r="CZ9" s="25"/>
      <c r="DA9" s="25"/>
      <c r="DB9" s="25">
        <v>6.6</v>
      </c>
      <c r="DC9" s="25"/>
      <c r="DD9" s="25"/>
      <c r="DE9" s="25"/>
      <c r="DF9" s="25">
        <v>6.8</v>
      </c>
      <c r="DG9" s="25"/>
      <c r="DH9" s="25">
        <v>17</v>
      </c>
      <c r="DI9" s="25"/>
      <c r="DJ9" s="25"/>
      <c r="DK9" s="25"/>
      <c r="DL9" s="25"/>
      <c r="DM9" s="25"/>
      <c r="DN9" s="25"/>
      <c r="DO9" s="25"/>
      <c r="DP9" s="25">
        <v>6.9</v>
      </c>
      <c r="DQ9" s="25"/>
      <c r="DR9" s="25"/>
      <c r="DS9" s="25">
        <v>13</v>
      </c>
      <c r="DT9" s="25"/>
      <c r="DU9" s="25"/>
      <c r="DV9" s="25"/>
      <c r="DW9" s="25"/>
      <c r="DX9" s="25">
        <v>7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>
        <v>10</v>
      </c>
      <c r="EY9" s="25"/>
      <c r="EZ9" s="25"/>
      <c r="FA9" s="25"/>
      <c r="FB9" s="25"/>
      <c r="FC9" s="25">
        <v>10</v>
      </c>
      <c r="FD9" s="25"/>
      <c r="FE9" s="14"/>
      <c r="FF9" s="10"/>
      <c r="FG9" s="38">
        <v>0</v>
      </c>
      <c r="FH9" s="38">
        <v>4</v>
      </c>
      <c r="FI9" s="16"/>
    </row>
    <row r="10" spans="1:165" s="13" customFormat="1" ht="15" customHeight="1">
      <c r="A10" s="49" t="s">
        <v>85</v>
      </c>
      <c r="B10" s="18" t="s">
        <v>115</v>
      </c>
      <c r="C10" s="20" t="s">
        <v>5</v>
      </c>
      <c r="D10" s="54">
        <f t="shared" si="0"/>
        <v>159.92499999999998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>
        <v>8.045</v>
      </c>
      <c r="BI10" s="25"/>
      <c r="BJ10" s="25"/>
      <c r="BK10" s="25">
        <v>25</v>
      </c>
      <c r="BL10" s="25"/>
      <c r="BM10" s="25"/>
      <c r="BN10" s="25"/>
      <c r="BO10" s="25"/>
      <c r="BP10" s="25"/>
      <c r="BQ10" s="25">
        <v>6.8</v>
      </c>
      <c r="BR10" s="25"/>
      <c r="BS10" s="25"/>
      <c r="BT10" s="25"/>
      <c r="BU10" s="25"/>
      <c r="BV10" s="25"/>
      <c r="BW10" s="25">
        <v>6.7</v>
      </c>
      <c r="BX10" s="21"/>
      <c r="BY10" s="21"/>
      <c r="BZ10" s="21"/>
      <c r="CA10" s="21"/>
      <c r="CB10" s="21">
        <v>8</v>
      </c>
      <c r="CC10" s="21"/>
      <c r="CD10" s="21"/>
      <c r="CE10" s="21"/>
      <c r="CF10" s="21">
        <v>6.8</v>
      </c>
      <c r="CG10" s="21"/>
      <c r="CH10" s="21"/>
      <c r="CI10" s="21"/>
      <c r="CJ10" s="21"/>
      <c r="CK10" s="21"/>
      <c r="CL10" s="21"/>
      <c r="CM10" s="21">
        <v>7.3</v>
      </c>
      <c r="CN10" s="21"/>
      <c r="CO10" s="21"/>
      <c r="CP10" s="21"/>
      <c r="CQ10" s="21"/>
      <c r="CR10" s="21"/>
      <c r="CS10" s="21"/>
      <c r="CT10" s="21"/>
      <c r="CU10" s="21"/>
      <c r="CV10" s="21"/>
      <c r="CW10" s="21">
        <v>21.23</v>
      </c>
      <c r="CX10" s="21">
        <v>5.6</v>
      </c>
      <c r="CY10" s="21"/>
      <c r="CZ10" s="21"/>
      <c r="DA10" s="21"/>
      <c r="DB10" s="21">
        <v>6.6</v>
      </c>
      <c r="DC10" s="21"/>
      <c r="DD10" s="21"/>
      <c r="DE10" s="21"/>
      <c r="DF10" s="21">
        <v>6.8</v>
      </c>
      <c r="DG10" s="21"/>
      <c r="DH10" s="21">
        <v>17</v>
      </c>
      <c r="DI10" s="21"/>
      <c r="DJ10" s="21">
        <v>7.15</v>
      </c>
      <c r="DK10" s="21"/>
      <c r="DL10" s="21"/>
      <c r="DM10" s="21"/>
      <c r="DN10" s="21"/>
      <c r="DO10" s="21"/>
      <c r="DP10" s="21">
        <v>6.9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>
        <v>20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14"/>
      <c r="FF10" s="10"/>
      <c r="FG10" s="38">
        <v>0</v>
      </c>
      <c r="FH10" s="38">
        <v>1</v>
      </c>
      <c r="FI10" s="16"/>
    </row>
    <row r="11" spans="1:165" s="13" customFormat="1" ht="15" customHeight="1">
      <c r="A11" s="49" t="s">
        <v>86</v>
      </c>
      <c r="B11" s="36" t="s">
        <v>44</v>
      </c>
      <c r="C11" s="24" t="s">
        <v>41</v>
      </c>
      <c r="D11" s="54">
        <f t="shared" si="0"/>
        <v>251.94200000000004</v>
      </c>
      <c r="E11" s="25">
        <v>21.097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>
        <v>21.097</v>
      </c>
      <c r="X11" s="25"/>
      <c r="Y11" s="25"/>
      <c r="Z11" s="25"/>
      <c r="AA11" s="25"/>
      <c r="AB11" s="25"/>
      <c r="AC11" s="25"/>
      <c r="AD11" s="25">
        <v>21.097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>
        <v>42.195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>
        <v>18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>
        <v>6.7</v>
      </c>
      <c r="BX11" s="25"/>
      <c r="BY11" s="25"/>
      <c r="BZ11" s="25"/>
      <c r="CA11" s="25"/>
      <c r="CB11" s="25">
        <v>8</v>
      </c>
      <c r="CC11" s="25"/>
      <c r="CD11" s="25"/>
      <c r="CE11" s="25"/>
      <c r="CF11" s="25">
        <v>6.8</v>
      </c>
      <c r="CG11" s="25"/>
      <c r="CH11" s="25"/>
      <c r="CI11" s="25"/>
      <c r="CJ11" s="25"/>
      <c r="CK11" s="25"/>
      <c r="CL11" s="25"/>
      <c r="CM11" s="25">
        <v>7.3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>
        <v>5.6</v>
      </c>
      <c r="CY11" s="25"/>
      <c r="CZ11" s="25"/>
      <c r="DA11" s="25"/>
      <c r="DB11" s="25">
        <v>6.6</v>
      </c>
      <c r="DC11" s="25"/>
      <c r="DD11" s="25"/>
      <c r="DE11" s="25"/>
      <c r="DF11" s="25">
        <v>6.8</v>
      </c>
      <c r="DG11" s="25">
        <v>40.357</v>
      </c>
      <c r="DH11" s="25"/>
      <c r="DI11" s="25"/>
      <c r="DJ11" s="25"/>
      <c r="DK11" s="25"/>
      <c r="DL11" s="25"/>
      <c r="DM11" s="25">
        <v>33.399</v>
      </c>
      <c r="DN11" s="25"/>
      <c r="DO11" s="25"/>
      <c r="DP11" s="25">
        <v>6.9</v>
      </c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14"/>
      <c r="FF11" s="15"/>
      <c r="FG11" s="38">
        <v>1</v>
      </c>
      <c r="FH11" s="38">
        <v>3</v>
      </c>
      <c r="FI11" s="16"/>
    </row>
    <row r="12" spans="1:165" s="13" customFormat="1" ht="15" customHeight="1">
      <c r="A12" s="49" t="s">
        <v>85</v>
      </c>
      <c r="B12" s="18" t="s">
        <v>124</v>
      </c>
      <c r="C12" s="20" t="s">
        <v>3</v>
      </c>
      <c r="D12" s="54">
        <f t="shared" si="0"/>
        <v>51.09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10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>
        <v>25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>
        <v>16.09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14"/>
      <c r="FF12" s="15"/>
      <c r="FG12" s="38">
        <v>0</v>
      </c>
      <c r="FH12" s="38">
        <v>0</v>
      </c>
      <c r="FI12" s="16"/>
    </row>
    <row r="13" spans="1:165" ht="15" customHeight="1">
      <c r="A13" s="49" t="s">
        <v>85</v>
      </c>
      <c r="B13" s="18" t="s">
        <v>31</v>
      </c>
      <c r="C13" s="20" t="s">
        <v>9</v>
      </c>
      <c r="D13" s="54">
        <f t="shared" si="0"/>
        <v>277.497</v>
      </c>
      <c r="E13" s="25">
        <v>21.097</v>
      </c>
      <c r="F13" s="25"/>
      <c r="G13" s="25"/>
      <c r="H13" s="25"/>
      <c r="I13" s="25"/>
      <c r="J13" s="25"/>
      <c r="K13" s="25">
        <v>30</v>
      </c>
      <c r="L13" s="25"/>
      <c r="M13" s="25"/>
      <c r="N13" s="25"/>
      <c r="O13" s="25">
        <v>28.4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75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>
        <v>53</v>
      </c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>
        <v>28</v>
      </c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>
        <v>42</v>
      </c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14"/>
      <c r="FF13" s="15"/>
      <c r="FG13" s="38">
        <v>0</v>
      </c>
      <c r="FH13" s="38">
        <v>1</v>
      </c>
      <c r="FI13" s="12"/>
    </row>
    <row r="14" spans="1:165" s="13" customFormat="1" ht="15" customHeight="1">
      <c r="A14" s="49" t="s">
        <v>85</v>
      </c>
      <c r="B14" s="18" t="s">
        <v>89</v>
      </c>
      <c r="C14" s="20" t="s">
        <v>97</v>
      </c>
      <c r="D14" s="54">
        <f t="shared" si="0"/>
        <v>380.19</v>
      </c>
      <c r="E14" s="25"/>
      <c r="F14" s="25"/>
      <c r="G14" s="25"/>
      <c r="H14" s="25"/>
      <c r="I14" s="25"/>
      <c r="J14" s="25">
        <v>26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>
        <v>42.195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>
        <v>77.8</v>
      </c>
      <c r="AZ14" s="25"/>
      <c r="BA14" s="25"/>
      <c r="BB14" s="25"/>
      <c r="BC14" s="25"/>
      <c r="BD14" s="25"/>
      <c r="BE14" s="25">
        <v>50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>
        <v>100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>
        <v>42</v>
      </c>
      <c r="EK14" s="25"/>
      <c r="EL14" s="25"/>
      <c r="EM14" s="25"/>
      <c r="EN14" s="25"/>
      <c r="EO14" s="25"/>
      <c r="EP14" s="25">
        <v>42.195</v>
      </c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14"/>
      <c r="FF14" s="15"/>
      <c r="FG14" s="38">
        <v>2</v>
      </c>
      <c r="FH14" s="38">
        <v>0</v>
      </c>
      <c r="FI14" s="16"/>
    </row>
    <row r="15" spans="1:165" s="13" customFormat="1" ht="15" customHeight="1">
      <c r="A15" s="49" t="s">
        <v>86</v>
      </c>
      <c r="B15" s="52" t="s">
        <v>24</v>
      </c>
      <c r="C15" s="53" t="s">
        <v>23</v>
      </c>
      <c r="D15" s="54">
        <f t="shared" si="0"/>
        <v>269.73</v>
      </c>
      <c r="E15" s="21"/>
      <c r="F15" s="21">
        <v>21.097</v>
      </c>
      <c r="G15" s="21"/>
      <c r="H15" s="21"/>
      <c r="I15" s="21">
        <v>26</v>
      </c>
      <c r="J15" s="21"/>
      <c r="K15" s="21"/>
      <c r="L15" s="21"/>
      <c r="M15" s="21"/>
      <c r="N15" s="21"/>
      <c r="O15" s="21">
        <v>21.3</v>
      </c>
      <c r="P15" s="21"/>
      <c r="Q15" s="21"/>
      <c r="R15" s="21"/>
      <c r="S15" s="21"/>
      <c r="T15" s="21"/>
      <c r="U15" s="21"/>
      <c r="V15" s="21"/>
      <c r="W15" s="21">
        <v>21.097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36.2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>
        <v>53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>
        <v>16.09</v>
      </c>
      <c r="CT15" s="21"/>
      <c r="CU15" s="21"/>
      <c r="CV15" s="21"/>
      <c r="CW15" s="21">
        <v>9.751</v>
      </c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>
        <v>20.195</v>
      </c>
      <c r="EB15" s="21"/>
      <c r="EC15" s="21"/>
      <c r="ED15" s="21"/>
      <c r="EE15" s="21"/>
      <c r="EF15" s="21">
        <v>14</v>
      </c>
      <c r="EG15" s="21"/>
      <c r="EH15" s="21"/>
      <c r="EI15" s="21"/>
      <c r="EJ15" s="21"/>
      <c r="EK15" s="21"/>
      <c r="EL15" s="21"/>
      <c r="EM15" s="21"/>
      <c r="EN15" s="21"/>
      <c r="EO15" s="21">
        <v>21</v>
      </c>
      <c r="EP15" s="21"/>
      <c r="EQ15" s="21"/>
      <c r="ER15" s="21"/>
      <c r="ES15" s="21"/>
      <c r="ET15" s="21"/>
      <c r="EU15" s="21"/>
      <c r="EV15" s="21"/>
      <c r="EW15" s="21"/>
      <c r="EX15" s="21">
        <v>10</v>
      </c>
      <c r="EY15" s="21"/>
      <c r="EZ15" s="21"/>
      <c r="FA15" s="21"/>
      <c r="FB15" s="21"/>
      <c r="FC15" s="21"/>
      <c r="FD15" s="21"/>
      <c r="FE15" s="14"/>
      <c r="FF15" s="15"/>
      <c r="FG15" s="38">
        <v>0</v>
      </c>
      <c r="FH15" s="38">
        <v>2</v>
      </c>
      <c r="FI15" s="16"/>
    </row>
    <row r="16" spans="1:165" s="13" customFormat="1" ht="15" customHeight="1">
      <c r="A16" s="49" t="s">
        <v>85</v>
      </c>
      <c r="B16" s="18" t="s">
        <v>10</v>
      </c>
      <c r="C16" s="20" t="s">
        <v>5</v>
      </c>
      <c r="D16" s="54">
        <f t="shared" si="0"/>
        <v>294.644</v>
      </c>
      <c r="E16" s="25">
        <v>21.097</v>
      </c>
      <c r="F16" s="25"/>
      <c r="G16" s="25"/>
      <c r="H16" s="25"/>
      <c r="I16" s="25"/>
      <c r="J16" s="25"/>
      <c r="K16" s="25">
        <v>16</v>
      </c>
      <c r="L16" s="25"/>
      <c r="M16" s="25"/>
      <c r="N16" s="25"/>
      <c r="O16" s="25"/>
      <c r="P16" s="25">
        <v>21.097</v>
      </c>
      <c r="Q16" s="25"/>
      <c r="R16" s="25"/>
      <c r="S16" s="25"/>
      <c r="T16" s="25"/>
      <c r="U16" s="25"/>
      <c r="V16" s="25"/>
      <c r="W16" s="25"/>
      <c r="X16" s="25"/>
      <c r="Y16" s="25">
        <v>20</v>
      </c>
      <c r="Z16" s="25"/>
      <c r="AA16" s="25"/>
      <c r="AB16" s="25"/>
      <c r="AC16" s="25"/>
      <c r="AD16" s="25">
        <v>42.195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>
        <v>42.195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>
        <v>25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>
        <v>10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>
        <v>21</v>
      </c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>
        <v>10.8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>
        <v>22</v>
      </c>
      <c r="EM16" s="25"/>
      <c r="EN16" s="25"/>
      <c r="EO16" s="25"/>
      <c r="EP16" s="25"/>
      <c r="EQ16" s="25"/>
      <c r="ER16" s="25"/>
      <c r="ES16" s="25"/>
      <c r="ET16" s="25"/>
      <c r="EU16" s="25"/>
      <c r="EV16" s="25">
        <v>18.26</v>
      </c>
      <c r="EW16" s="25"/>
      <c r="EX16" s="25"/>
      <c r="EY16" s="25"/>
      <c r="EZ16" s="25">
        <v>25</v>
      </c>
      <c r="FA16" s="25"/>
      <c r="FB16" s="25"/>
      <c r="FC16" s="25"/>
      <c r="FD16" s="25"/>
      <c r="FE16" s="14"/>
      <c r="FF16" s="15"/>
      <c r="FG16" s="38">
        <v>2</v>
      </c>
      <c r="FH16" s="38">
        <v>2</v>
      </c>
      <c r="FI16" s="16"/>
    </row>
    <row r="17" spans="1:165" s="13" customFormat="1" ht="15" customHeight="1">
      <c r="A17" s="49" t="s">
        <v>85</v>
      </c>
      <c r="B17" s="18" t="s">
        <v>129</v>
      </c>
      <c r="C17" s="20" t="s">
        <v>4</v>
      </c>
      <c r="D17" s="54">
        <f t="shared" si="0"/>
        <v>21.544999999999998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>
        <v>8.045</v>
      </c>
      <c r="BI17" s="25"/>
      <c r="BJ17" s="25"/>
      <c r="BK17" s="25"/>
      <c r="BL17" s="25"/>
      <c r="BM17" s="25"/>
      <c r="BN17" s="25"/>
      <c r="BO17" s="25"/>
      <c r="BP17" s="25"/>
      <c r="BQ17" s="25">
        <v>6.8</v>
      </c>
      <c r="BR17" s="25"/>
      <c r="BS17" s="25"/>
      <c r="BT17" s="25"/>
      <c r="BU17" s="25"/>
      <c r="BV17" s="25"/>
      <c r="BW17" s="25">
        <v>6.7</v>
      </c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14"/>
      <c r="FF17" s="15"/>
      <c r="FG17" s="38">
        <v>0</v>
      </c>
      <c r="FH17" s="38">
        <v>0</v>
      </c>
      <c r="FI17" s="16"/>
    </row>
    <row r="18" spans="1:165" s="13" customFormat="1" ht="15" customHeight="1">
      <c r="A18" s="49" t="s">
        <v>85</v>
      </c>
      <c r="B18" s="18" t="s">
        <v>35</v>
      </c>
      <c r="C18" s="20" t="s">
        <v>3</v>
      </c>
      <c r="D18" s="54">
        <f t="shared" si="0"/>
        <v>500.40000000000003</v>
      </c>
      <c r="E18" s="21"/>
      <c r="F18" s="21"/>
      <c r="G18" s="21"/>
      <c r="H18" s="21"/>
      <c r="I18" s="21"/>
      <c r="J18" s="21"/>
      <c r="K18" s="21">
        <v>16</v>
      </c>
      <c r="L18" s="21"/>
      <c r="M18" s="21"/>
      <c r="N18" s="21"/>
      <c r="O18" s="21">
        <v>28.4</v>
      </c>
      <c r="P18" s="21">
        <v>10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>
        <v>22</v>
      </c>
      <c r="AR18" s="21"/>
      <c r="AS18" s="21"/>
      <c r="AT18" s="21">
        <v>13.7</v>
      </c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>
        <v>25</v>
      </c>
      <c r="BL18" s="21"/>
      <c r="BM18" s="21"/>
      <c r="BN18" s="21"/>
      <c r="BO18" s="21"/>
      <c r="BP18" s="21"/>
      <c r="BQ18" s="21"/>
      <c r="BR18" s="21"/>
      <c r="BS18" s="21"/>
      <c r="BT18" s="21"/>
      <c r="BU18" s="21">
        <v>55</v>
      </c>
      <c r="BV18" s="21"/>
      <c r="BW18" s="21"/>
      <c r="BX18" s="21"/>
      <c r="BY18" s="21"/>
      <c r="BZ18" s="21"/>
      <c r="CA18" s="21"/>
      <c r="CB18" s="21"/>
      <c r="CC18" s="21"/>
      <c r="CD18" s="21"/>
      <c r="CE18" s="21">
        <v>28</v>
      </c>
      <c r="CF18" s="21"/>
      <c r="CG18" s="21"/>
      <c r="CH18" s="21"/>
      <c r="CI18" s="21"/>
      <c r="CJ18" s="21"/>
      <c r="CK18" s="21"/>
      <c r="CL18" s="21"/>
      <c r="CM18" s="21">
        <v>7.3</v>
      </c>
      <c r="CN18" s="21"/>
      <c r="CO18" s="21"/>
      <c r="CP18" s="21"/>
      <c r="CQ18" s="21"/>
      <c r="CR18" s="21"/>
      <c r="CS18" s="21"/>
      <c r="CT18" s="21">
        <v>30</v>
      </c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>
        <v>120</v>
      </c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>
        <v>44</v>
      </c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>
        <v>101</v>
      </c>
      <c r="FC18" s="21"/>
      <c r="FD18" s="21"/>
      <c r="FE18" s="14"/>
      <c r="FF18" s="15"/>
      <c r="FG18" s="38">
        <v>0</v>
      </c>
      <c r="FH18" s="38">
        <v>0</v>
      </c>
      <c r="FI18" s="16"/>
    </row>
    <row r="19" spans="1:165" s="13" customFormat="1" ht="15" customHeight="1">
      <c r="A19" s="49" t="s">
        <v>85</v>
      </c>
      <c r="B19" s="18" t="s">
        <v>18</v>
      </c>
      <c r="C19" s="20" t="s">
        <v>7</v>
      </c>
      <c r="D19" s="54">
        <f t="shared" si="0"/>
        <v>282.127</v>
      </c>
      <c r="E19" s="25">
        <v>21.097</v>
      </c>
      <c r="F19" s="25"/>
      <c r="G19" s="25"/>
      <c r="H19" s="25"/>
      <c r="I19" s="25"/>
      <c r="J19" s="25"/>
      <c r="K19" s="25"/>
      <c r="L19" s="25"/>
      <c r="M19" s="25">
        <v>6</v>
      </c>
      <c r="N19" s="25"/>
      <c r="O19" s="25"/>
      <c r="P19" s="25">
        <v>21.097</v>
      </c>
      <c r="Q19" s="25"/>
      <c r="R19" s="25"/>
      <c r="S19" s="25"/>
      <c r="T19" s="25"/>
      <c r="U19" s="25"/>
      <c r="V19" s="25"/>
      <c r="W19" s="25">
        <v>21.097</v>
      </c>
      <c r="X19" s="25"/>
      <c r="Y19" s="25"/>
      <c r="Z19" s="25"/>
      <c r="AA19" s="25"/>
      <c r="AB19" s="25"/>
      <c r="AC19" s="25"/>
      <c r="AD19" s="25">
        <v>21.097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>
        <v>42.195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>
        <v>8.045</v>
      </c>
      <c r="BI19" s="25"/>
      <c r="BJ19" s="25"/>
      <c r="BK19" s="25">
        <v>25</v>
      </c>
      <c r="BL19" s="25"/>
      <c r="BM19" s="25"/>
      <c r="BN19" s="25"/>
      <c r="BO19" s="25"/>
      <c r="BP19" s="25"/>
      <c r="BQ19" s="21">
        <v>6.8</v>
      </c>
      <c r="BR19" s="21"/>
      <c r="BS19" s="21"/>
      <c r="BT19" s="21"/>
      <c r="BU19" s="21"/>
      <c r="BV19" s="21"/>
      <c r="BW19" s="21">
        <v>6.7</v>
      </c>
      <c r="BX19" s="21"/>
      <c r="BY19" s="21"/>
      <c r="BZ19" s="21"/>
      <c r="CA19" s="21"/>
      <c r="CB19" s="21">
        <v>8</v>
      </c>
      <c r="CC19" s="21"/>
      <c r="CD19" s="21"/>
      <c r="CE19" s="21"/>
      <c r="CF19" s="21">
        <v>6.8</v>
      </c>
      <c r="CG19" s="21"/>
      <c r="CH19" s="21"/>
      <c r="CI19" s="21"/>
      <c r="CJ19" s="21"/>
      <c r="CK19" s="21"/>
      <c r="CL19" s="21"/>
      <c r="CM19" s="21">
        <v>7.3</v>
      </c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>
        <v>5.6</v>
      </c>
      <c r="CY19" s="21"/>
      <c r="CZ19" s="21"/>
      <c r="DA19" s="21"/>
      <c r="DB19" s="21">
        <v>6.6</v>
      </c>
      <c r="DC19" s="21"/>
      <c r="DD19" s="21"/>
      <c r="DE19" s="21"/>
      <c r="DF19" s="21">
        <v>6.8</v>
      </c>
      <c r="DG19" s="21"/>
      <c r="DH19" s="21"/>
      <c r="DI19" s="21"/>
      <c r="DJ19" s="21">
        <v>7.15</v>
      </c>
      <c r="DK19" s="21"/>
      <c r="DL19" s="21"/>
      <c r="DM19" s="21">
        <v>33.399</v>
      </c>
      <c r="DN19" s="21"/>
      <c r="DO19" s="21"/>
      <c r="DP19" s="21">
        <v>6.9</v>
      </c>
      <c r="DQ19" s="21"/>
      <c r="DR19" s="21"/>
      <c r="DS19" s="21"/>
      <c r="DT19" s="21"/>
      <c r="DU19" s="21"/>
      <c r="DV19" s="21"/>
      <c r="DW19" s="21"/>
      <c r="DX19" s="21">
        <v>7</v>
      </c>
      <c r="DY19" s="21"/>
      <c r="DZ19" s="21"/>
      <c r="EA19" s="21"/>
      <c r="EB19" s="21"/>
      <c r="EC19" s="21"/>
      <c r="ED19" s="21"/>
      <c r="EE19" s="21"/>
      <c r="EF19" s="21"/>
      <c r="EG19" s="21"/>
      <c r="EH19" s="21">
        <v>7.45</v>
      </c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14"/>
      <c r="FF19" s="15"/>
      <c r="FG19" s="38">
        <v>1</v>
      </c>
      <c r="FH19" s="38">
        <v>4</v>
      </c>
      <c r="FI19" s="16"/>
    </row>
    <row r="20" spans="1:165" ht="15" customHeight="1">
      <c r="A20" s="49" t="s">
        <v>85</v>
      </c>
      <c r="B20" s="18" t="s">
        <v>25</v>
      </c>
      <c r="C20" s="20" t="s">
        <v>3</v>
      </c>
      <c r="D20" s="54">
        <f t="shared" si="0"/>
        <v>237.526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21.097</v>
      </c>
      <c r="Q20" s="21"/>
      <c r="R20" s="21"/>
      <c r="S20" s="21"/>
      <c r="T20" s="21"/>
      <c r="U20" s="21"/>
      <c r="V20" s="21"/>
      <c r="W20" s="21">
        <v>21.097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>
        <v>8.045</v>
      </c>
      <c r="BI20" s="21"/>
      <c r="BJ20" s="21"/>
      <c r="BK20" s="21">
        <v>25</v>
      </c>
      <c r="BL20" s="21"/>
      <c r="BM20" s="21"/>
      <c r="BN20" s="21"/>
      <c r="BO20" s="21"/>
      <c r="BP20" s="21"/>
      <c r="BQ20" s="21">
        <v>6.8</v>
      </c>
      <c r="BR20" s="21"/>
      <c r="BS20" s="21"/>
      <c r="BT20" s="21"/>
      <c r="BU20" s="21"/>
      <c r="BV20" s="21"/>
      <c r="BW20" s="21">
        <v>6.7</v>
      </c>
      <c r="BX20" s="21"/>
      <c r="BY20" s="21"/>
      <c r="BZ20" s="21"/>
      <c r="CA20" s="21"/>
      <c r="CB20" s="21">
        <v>8</v>
      </c>
      <c r="CC20" s="21"/>
      <c r="CD20" s="21">
        <v>21.097</v>
      </c>
      <c r="CE20" s="21"/>
      <c r="CF20" s="21">
        <v>6.8</v>
      </c>
      <c r="CG20" s="21"/>
      <c r="CH20" s="21"/>
      <c r="CI20" s="21"/>
      <c r="CJ20" s="21"/>
      <c r="CK20" s="21"/>
      <c r="CL20" s="21"/>
      <c r="CM20" s="21">
        <v>7.3</v>
      </c>
      <c r="CN20" s="21"/>
      <c r="CO20" s="21"/>
      <c r="CP20" s="21"/>
      <c r="CQ20" s="21"/>
      <c r="CR20" s="21"/>
      <c r="CS20" s="21">
        <v>16.09</v>
      </c>
      <c r="CT20" s="21"/>
      <c r="CU20" s="21"/>
      <c r="CV20" s="21"/>
      <c r="CW20" s="21">
        <v>12</v>
      </c>
      <c r="CX20" s="21">
        <v>5.6</v>
      </c>
      <c r="CY20" s="21"/>
      <c r="CZ20" s="21"/>
      <c r="DA20" s="21"/>
      <c r="DB20" s="21">
        <v>6.6</v>
      </c>
      <c r="DC20" s="21"/>
      <c r="DD20" s="21"/>
      <c r="DE20" s="21"/>
      <c r="DF20" s="21">
        <v>6.8</v>
      </c>
      <c r="DG20" s="21"/>
      <c r="DH20" s="21">
        <v>17</v>
      </c>
      <c r="DI20" s="21"/>
      <c r="DJ20" s="21">
        <v>7.15</v>
      </c>
      <c r="DK20" s="21"/>
      <c r="DL20" s="21"/>
      <c r="DM20" s="21"/>
      <c r="DN20" s="21"/>
      <c r="DO20" s="21"/>
      <c r="DP20" s="21">
        <v>6.9</v>
      </c>
      <c r="DQ20" s="21"/>
      <c r="DR20" s="21"/>
      <c r="DS20" s="21">
        <v>13</v>
      </c>
      <c r="DT20" s="21"/>
      <c r="DU20" s="21"/>
      <c r="DV20" s="21"/>
      <c r="DW20" s="21"/>
      <c r="DX20" s="21">
        <v>7</v>
      </c>
      <c r="DY20" s="21"/>
      <c r="DZ20" s="21"/>
      <c r="EA20" s="21"/>
      <c r="EB20" s="21"/>
      <c r="EC20" s="21"/>
      <c r="ED20" s="21"/>
      <c r="EE20" s="21"/>
      <c r="EF20" s="21"/>
      <c r="EG20" s="21"/>
      <c r="EH20" s="21">
        <v>7.45</v>
      </c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14"/>
      <c r="FF20" s="11"/>
      <c r="FG20" s="38">
        <v>0</v>
      </c>
      <c r="FH20" s="38">
        <v>4</v>
      </c>
      <c r="FI20" s="12"/>
    </row>
    <row r="21" spans="1:165" s="13" customFormat="1" ht="15" customHeight="1">
      <c r="A21" s="49" t="s">
        <v>85</v>
      </c>
      <c r="B21" s="55" t="s">
        <v>11</v>
      </c>
      <c r="C21" s="56" t="s">
        <v>9</v>
      </c>
      <c r="D21" s="54">
        <f t="shared" si="0"/>
        <v>1017.819</v>
      </c>
      <c r="E21" s="25">
        <v>21.097</v>
      </c>
      <c r="F21" s="25">
        <v>21.097</v>
      </c>
      <c r="G21" s="25"/>
      <c r="H21" s="25"/>
      <c r="I21" s="25">
        <v>45</v>
      </c>
      <c r="J21" s="25"/>
      <c r="K21" s="25"/>
      <c r="L21" s="25"/>
      <c r="M21" s="25"/>
      <c r="N21" s="25"/>
      <c r="O21" s="25">
        <v>42.6</v>
      </c>
      <c r="P21" s="25"/>
      <c r="Q21" s="25">
        <v>21.097</v>
      </c>
      <c r="R21" s="25"/>
      <c r="S21" s="25"/>
      <c r="T21" s="25"/>
      <c r="U21" s="25"/>
      <c r="V21" s="25"/>
      <c r="W21" s="25">
        <v>21.097</v>
      </c>
      <c r="X21" s="25"/>
      <c r="Y21" s="25"/>
      <c r="Z21" s="25"/>
      <c r="AA21" s="25"/>
      <c r="AB21" s="25"/>
      <c r="AC21" s="25"/>
      <c r="AD21" s="25">
        <v>42.195</v>
      </c>
      <c r="AE21" s="25"/>
      <c r="AF21" s="25"/>
      <c r="AG21" s="25">
        <v>21.097</v>
      </c>
      <c r="AH21" s="25"/>
      <c r="AI21" s="25"/>
      <c r="AJ21" s="25">
        <v>52.2</v>
      </c>
      <c r="AK21" s="25"/>
      <c r="AL21" s="25"/>
      <c r="AM21" s="25"/>
      <c r="AN21" s="25"/>
      <c r="AO21" s="25"/>
      <c r="AP21" s="25"/>
      <c r="AQ21" s="25">
        <v>22</v>
      </c>
      <c r="AR21" s="25"/>
      <c r="AS21" s="25"/>
      <c r="AT21" s="25">
        <v>42.195</v>
      </c>
      <c r="AU21" s="25"/>
      <c r="AV21" s="25"/>
      <c r="AW21" s="25"/>
      <c r="AX21" s="25"/>
      <c r="AY21" s="25"/>
      <c r="AZ21" s="25">
        <v>42.195</v>
      </c>
      <c r="BA21" s="25"/>
      <c r="BB21" s="25"/>
      <c r="BC21" s="25"/>
      <c r="BD21" s="25"/>
      <c r="BE21" s="25"/>
      <c r="BF21" s="25"/>
      <c r="BG21" s="25"/>
      <c r="BH21" s="25"/>
      <c r="BI21" s="25">
        <v>103</v>
      </c>
      <c r="BJ21" s="25"/>
      <c r="BK21" s="25"/>
      <c r="BL21" s="25"/>
      <c r="BM21" s="25">
        <v>54.595</v>
      </c>
      <c r="BN21" s="25"/>
      <c r="BO21" s="25"/>
      <c r="BP21" s="25"/>
      <c r="BQ21" s="25"/>
      <c r="BR21" s="25"/>
      <c r="BS21" s="25"/>
      <c r="BT21" s="25"/>
      <c r="BU21" s="25"/>
      <c r="BV21" s="25"/>
      <c r="BW21" s="25">
        <v>6.7</v>
      </c>
      <c r="BX21" s="25"/>
      <c r="BY21" s="25">
        <v>22</v>
      </c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>
        <v>7.3</v>
      </c>
      <c r="CN21" s="25"/>
      <c r="CO21" s="25"/>
      <c r="CP21" s="25">
        <v>10</v>
      </c>
      <c r="CQ21" s="25"/>
      <c r="CR21" s="25"/>
      <c r="CS21" s="25">
        <v>16.09</v>
      </c>
      <c r="CT21" s="25"/>
      <c r="CU21" s="25"/>
      <c r="CV21" s="25"/>
      <c r="CW21" s="25">
        <v>13.24</v>
      </c>
      <c r="CX21" s="25">
        <v>5.6</v>
      </c>
      <c r="CY21" s="25"/>
      <c r="CZ21" s="25"/>
      <c r="DA21" s="25"/>
      <c r="DB21" s="25">
        <v>6.6</v>
      </c>
      <c r="DC21" s="25"/>
      <c r="DD21" s="25"/>
      <c r="DE21" s="25"/>
      <c r="DF21" s="25">
        <v>6.8</v>
      </c>
      <c r="DG21" s="25">
        <v>40.357</v>
      </c>
      <c r="DH21" s="25"/>
      <c r="DI21" s="25"/>
      <c r="DJ21" s="25">
        <v>7.15</v>
      </c>
      <c r="DK21" s="25"/>
      <c r="DL21" s="25"/>
      <c r="DM21" s="25">
        <v>33.399</v>
      </c>
      <c r="DN21" s="25"/>
      <c r="DO21" s="25"/>
      <c r="DP21" s="25">
        <v>6.9</v>
      </c>
      <c r="DQ21" s="25"/>
      <c r="DR21" s="25"/>
      <c r="DS21" s="25">
        <v>13</v>
      </c>
      <c r="DT21" s="25"/>
      <c r="DU21" s="25"/>
      <c r="DV21" s="25"/>
      <c r="DW21" s="25"/>
      <c r="DX21" s="25">
        <v>7</v>
      </c>
      <c r="DY21" s="25"/>
      <c r="DZ21" s="25"/>
      <c r="EA21" s="25">
        <v>47.218</v>
      </c>
      <c r="EB21" s="25"/>
      <c r="EC21" s="25"/>
      <c r="ED21" s="25"/>
      <c r="EE21" s="25"/>
      <c r="EF21" s="25">
        <v>27</v>
      </c>
      <c r="EG21" s="25"/>
      <c r="EH21" s="25"/>
      <c r="EI21" s="25"/>
      <c r="EJ21" s="25"/>
      <c r="EK21" s="25">
        <v>44</v>
      </c>
      <c r="EL21" s="25"/>
      <c r="EM21" s="25"/>
      <c r="EN21" s="25"/>
      <c r="EO21" s="25">
        <v>21</v>
      </c>
      <c r="EP21" s="25"/>
      <c r="EQ21" s="25"/>
      <c r="ER21" s="25"/>
      <c r="ES21" s="25">
        <v>42</v>
      </c>
      <c r="ET21" s="25"/>
      <c r="EU21" s="25"/>
      <c r="EV21" s="25"/>
      <c r="EW21" s="25">
        <v>13</v>
      </c>
      <c r="EX21" s="25">
        <v>10</v>
      </c>
      <c r="EY21" s="25"/>
      <c r="EZ21" s="25">
        <v>50</v>
      </c>
      <c r="FA21" s="25"/>
      <c r="FB21" s="25"/>
      <c r="FC21" s="25">
        <v>10</v>
      </c>
      <c r="FD21" s="25"/>
      <c r="FE21" s="14"/>
      <c r="FF21" s="15"/>
      <c r="FG21" s="38">
        <v>3</v>
      </c>
      <c r="FH21" s="38">
        <v>5</v>
      </c>
      <c r="FI21" s="16"/>
    </row>
    <row r="22" spans="1:165" s="13" customFormat="1" ht="15" customHeight="1">
      <c r="A22" s="49" t="s">
        <v>85</v>
      </c>
      <c r="B22" s="18" t="s">
        <v>32</v>
      </c>
      <c r="C22" s="20" t="s">
        <v>8</v>
      </c>
      <c r="D22" s="54">
        <f t="shared" si="0"/>
        <v>229.091</v>
      </c>
      <c r="E22" s="25">
        <v>21.097</v>
      </c>
      <c r="F22" s="25"/>
      <c r="G22" s="25"/>
      <c r="H22" s="25"/>
      <c r="I22" s="25"/>
      <c r="J22" s="25"/>
      <c r="K22" s="25">
        <v>16</v>
      </c>
      <c r="L22" s="25"/>
      <c r="M22" s="25"/>
      <c r="N22" s="25"/>
      <c r="O22" s="25"/>
      <c r="P22" s="25">
        <v>21.097</v>
      </c>
      <c r="Q22" s="25"/>
      <c r="R22" s="25"/>
      <c r="S22" s="25"/>
      <c r="T22" s="25"/>
      <c r="U22" s="25"/>
      <c r="V22" s="25"/>
      <c r="W22" s="25">
        <v>21.097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>
        <v>22</v>
      </c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>
        <v>22</v>
      </c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>
        <v>15.8</v>
      </c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>
        <v>10</v>
      </c>
      <c r="ED22" s="25"/>
      <c r="EE22" s="25"/>
      <c r="EF22" s="25">
        <v>14</v>
      </c>
      <c r="EG22" s="25"/>
      <c r="EH22" s="25"/>
      <c r="EI22" s="25"/>
      <c r="EJ22" s="25"/>
      <c r="EK22" s="25">
        <v>44</v>
      </c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14"/>
      <c r="FF22" s="15"/>
      <c r="FG22" s="38">
        <v>0</v>
      </c>
      <c r="FH22" s="38">
        <v>3</v>
      </c>
      <c r="FI22" s="16"/>
    </row>
    <row r="23" spans="1:165" s="13" customFormat="1" ht="15" customHeight="1">
      <c r="A23" s="49" t="s">
        <v>86</v>
      </c>
      <c r="B23" s="36" t="s">
        <v>83</v>
      </c>
      <c r="C23" s="24" t="s">
        <v>84</v>
      </c>
      <c r="D23" s="54">
        <f t="shared" si="0"/>
        <v>352.29699999999997</v>
      </c>
      <c r="E23" s="25"/>
      <c r="F23" s="25"/>
      <c r="G23" s="25"/>
      <c r="H23" s="25"/>
      <c r="I23" s="25"/>
      <c r="J23" s="25"/>
      <c r="K23" s="25">
        <v>30</v>
      </c>
      <c r="L23" s="25"/>
      <c r="M23" s="25"/>
      <c r="N23" s="25"/>
      <c r="O23" s="25"/>
      <c r="P23" s="25">
        <v>10</v>
      </c>
      <c r="Q23" s="25"/>
      <c r="R23" s="25"/>
      <c r="S23" s="25"/>
      <c r="T23" s="25"/>
      <c r="U23" s="25"/>
      <c r="V23" s="25"/>
      <c r="W23" s="25"/>
      <c r="X23" s="25"/>
      <c r="Y23" s="25">
        <v>20</v>
      </c>
      <c r="Z23" s="25"/>
      <c r="AA23" s="25"/>
      <c r="AB23" s="25"/>
      <c r="AC23" s="25"/>
      <c r="AD23" s="25"/>
      <c r="AE23" s="25"/>
      <c r="AF23" s="25"/>
      <c r="AG23" s="25"/>
      <c r="AH23" s="25">
        <v>17</v>
      </c>
      <c r="AI23" s="25"/>
      <c r="AJ23" s="25"/>
      <c r="AK23" s="25"/>
      <c r="AL23" s="25"/>
      <c r="AM23" s="25">
        <v>10</v>
      </c>
      <c r="AN23" s="25"/>
      <c r="AO23" s="25"/>
      <c r="AP23" s="25"/>
      <c r="AQ23" s="25">
        <v>22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>
        <v>22</v>
      </c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>
        <v>8</v>
      </c>
      <c r="BS23" s="25"/>
      <c r="BT23" s="25"/>
      <c r="BU23" s="25"/>
      <c r="BV23" s="25"/>
      <c r="BW23" s="25"/>
      <c r="BX23" s="25"/>
      <c r="BY23" s="25">
        <v>22</v>
      </c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>
        <v>13.5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>
        <v>34</v>
      </c>
      <c r="CV23" s="25"/>
      <c r="CW23" s="25"/>
      <c r="CX23" s="25"/>
      <c r="CY23" s="25"/>
      <c r="CZ23" s="25"/>
      <c r="DA23" s="25">
        <v>10</v>
      </c>
      <c r="DB23" s="25"/>
      <c r="DC23" s="25"/>
      <c r="DD23" s="25"/>
      <c r="DE23" s="25"/>
      <c r="DF23" s="25"/>
      <c r="DG23" s="25"/>
      <c r="DH23" s="25"/>
      <c r="DI23" s="25">
        <v>21</v>
      </c>
      <c r="DJ23" s="25"/>
      <c r="DK23" s="25"/>
      <c r="DL23" s="25"/>
      <c r="DM23" s="25"/>
      <c r="DN23" s="25"/>
      <c r="DO23" s="25"/>
      <c r="DP23" s="25"/>
      <c r="DQ23" s="25"/>
      <c r="DR23" s="25">
        <v>21.097</v>
      </c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>
        <v>21.2</v>
      </c>
      <c r="EF23" s="25"/>
      <c r="EG23" s="25"/>
      <c r="EH23" s="25"/>
      <c r="EI23" s="25"/>
      <c r="EJ23" s="25"/>
      <c r="EK23" s="25">
        <v>44</v>
      </c>
      <c r="EL23" s="25"/>
      <c r="EM23" s="25"/>
      <c r="EN23" s="25"/>
      <c r="EO23" s="25"/>
      <c r="EP23" s="25"/>
      <c r="EQ23" s="25">
        <v>18.5</v>
      </c>
      <c r="ER23" s="25"/>
      <c r="ES23" s="25"/>
      <c r="ET23" s="25"/>
      <c r="EU23" s="25">
        <v>8</v>
      </c>
      <c r="EV23" s="25"/>
      <c r="EW23" s="25"/>
      <c r="EX23" s="25"/>
      <c r="EY23" s="25"/>
      <c r="EZ23" s="25"/>
      <c r="FA23" s="25"/>
      <c r="FB23" s="25"/>
      <c r="FC23" s="25"/>
      <c r="FD23" s="25"/>
      <c r="FE23" s="14"/>
      <c r="FF23" s="15"/>
      <c r="FG23" s="38">
        <v>0</v>
      </c>
      <c r="FH23" s="38">
        <v>0</v>
      </c>
      <c r="FI23" s="16"/>
    </row>
    <row r="24" spans="1:165" s="13" customFormat="1" ht="15" customHeight="1">
      <c r="A24" s="49" t="s">
        <v>85</v>
      </c>
      <c r="B24" s="18" t="s">
        <v>74</v>
      </c>
      <c r="C24" s="20" t="s">
        <v>9</v>
      </c>
      <c r="D24" s="54">
        <f t="shared" si="0"/>
        <v>233.425</v>
      </c>
      <c r="E24" s="25">
        <v>21.097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>
        <v>21.097</v>
      </c>
      <c r="Q24" s="25"/>
      <c r="R24" s="25"/>
      <c r="S24" s="25"/>
      <c r="T24" s="25"/>
      <c r="U24" s="25"/>
      <c r="V24" s="25"/>
      <c r="W24" s="25">
        <v>21.097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>
        <v>6.7</v>
      </c>
      <c r="BX24" s="25"/>
      <c r="BY24" s="25"/>
      <c r="BZ24" s="25"/>
      <c r="CA24" s="25"/>
      <c r="CB24" s="25"/>
      <c r="CC24" s="25"/>
      <c r="CD24" s="25"/>
      <c r="CE24" s="25">
        <v>24</v>
      </c>
      <c r="CF24" s="25"/>
      <c r="CG24" s="25"/>
      <c r="CH24" s="25"/>
      <c r="CI24" s="25"/>
      <c r="CJ24" s="25"/>
      <c r="CK24" s="25"/>
      <c r="CL24" s="25"/>
      <c r="CM24" s="25">
        <v>7.3</v>
      </c>
      <c r="CN24" s="25"/>
      <c r="CO24" s="25"/>
      <c r="CP24" s="25"/>
      <c r="CQ24" s="25"/>
      <c r="CR24" s="25"/>
      <c r="CS24" s="25"/>
      <c r="CT24" s="25"/>
      <c r="CU24" s="25"/>
      <c r="CV24" s="25"/>
      <c r="CW24" s="25">
        <v>12.135</v>
      </c>
      <c r="CX24" s="25">
        <v>5.6</v>
      </c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>
        <v>33.399</v>
      </c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>
        <v>14</v>
      </c>
      <c r="EG24" s="25"/>
      <c r="EH24" s="25"/>
      <c r="EI24" s="25"/>
      <c r="EJ24" s="25">
        <v>42</v>
      </c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>
        <v>25</v>
      </c>
      <c r="FA24" s="25"/>
      <c r="FB24" s="25"/>
      <c r="FC24" s="25"/>
      <c r="FD24" s="25"/>
      <c r="FE24" s="14"/>
      <c r="FF24" s="15"/>
      <c r="FG24" s="38">
        <v>0</v>
      </c>
      <c r="FH24" s="38">
        <v>3</v>
      </c>
      <c r="FI24" s="16"/>
    </row>
    <row r="25" spans="1:165" s="13" customFormat="1" ht="15" customHeight="1">
      <c r="A25" s="49" t="s">
        <v>86</v>
      </c>
      <c r="B25" s="36" t="s">
        <v>27</v>
      </c>
      <c r="C25" s="24" t="s">
        <v>19</v>
      </c>
      <c r="D25" s="54">
        <f t="shared" si="0"/>
        <v>109.399</v>
      </c>
      <c r="E25" s="21"/>
      <c r="F25" s="21"/>
      <c r="G25" s="21"/>
      <c r="H25" s="21"/>
      <c r="I25" s="21"/>
      <c r="J25" s="21"/>
      <c r="K25" s="21"/>
      <c r="L25" s="21"/>
      <c r="M25" s="21"/>
      <c r="N25" s="21">
        <v>12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>
        <v>33.399</v>
      </c>
      <c r="DN25" s="21"/>
      <c r="DO25" s="21"/>
      <c r="DP25" s="21"/>
      <c r="DQ25" s="21"/>
      <c r="DR25" s="21"/>
      <c r="DS25" s="21">
        <v>13</v>
      </c>
      <c r="DT25" s="21"/>
      <c r="DU25" s="21"/>
      <c r="DV25" s="21"/>
      <c r="DW25" s="21"/>
      <c r="DX25" s="21">
        <v>7</v>
      </c>
      <c r="DY25" s="21"/>
      <c r="DZ25" s="21"/>
      <c r="EA25" s="21"/>
      <c r="EB25" s="21"/>
      <c r="EC25" s="21"/>
      <c r="ED25" s="21"/>
      <c r="EE25" s="21"/>
      <c r="EF25" s="21">
        <v>14</v>
      </c>
      <c r="EG25" s="21"/>
      <c r="EH25" s="21"/>
      <c r="EI25" s="21">
        <v>20</v>
      </c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>
        <v>10</v>
      </c>
      <c r="FD25" s="21"/>
      <c r="FE25" s="14"/>
      <c r="FF25" s="15"/>
      <c r="FG25" s="38">
        <v>0</v>
      </c>
      <c r="FH25" s="38">
        <v>0</v>
      </c>
      <c r="FI25" s="16"/>
    </row>
    <row r="26" spans="1:165" s="44" customFormat="1" ht="15" customHeight="1">
      <c r="A26" s="49" t="s">
        <v>85</v>
      </c>
      <c r="B26" s="42" t="s">
        <v>42</v>
      </c>
      <c r="C26" s="19" t="s">
        <v>7</v>
      </c>
      <c r="D26" s="54">
        <f t="shared" si="0"/>
        <v>206.69899999999998</v>
      </c>
      <c r="E26" s="21"/>
      <c r="F26" s="21"/>
      <c r="G26" s="21"/>
      <c r="H26" s="21"/>
      <c r="I26" s="21"/>
      <c r="J26" s="21"/>
      <c r="K26" s="21">
        <v>16</v>
      </c>
      <c r="L26" s="21"/>
      <c r="M26" s="21"/>
      <c r="N26" s="21">
        <v>12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>
        <v>22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>
        <v>6.8</v>
      </c>
      <c r="BR26" s="21"/>
      <c r="BS26" s="21"/>
      <c r="BT26" s="21"/>
      <c r="BU26" s="21"/>
      <c r="BV26" s="21"/>
      <c r="BW26" s="21">
        <v>6.7</v>
      </c>
      <c r="BX26" s="21"/>
      <c r="BY26" s="21"/>
      <c r="BZ26" s="21"/>
      <c r="CA26" s="21"/>
      <c r="CB26" s="21">
        <v>8</v>
      </c>
      <c r="CC26" s="21"/>
      <c r="CD26" s="21"/>
      <c r="CE26" s="21"/>
      <c r="CF26" s="21">
        <v>6.8</v>
      </c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>
        <v>34</v>
      </c>
      <c r="CV26" s="21"/>
      <c r="CW26" s="21"/>
      <c r="CX26" s="21">
        <v>5.6</v>
      </c>
      <c r="CY26" s="21"/>
      <c r="CZ26" s="21"/>
      <c r="DA26" s="21"/>
      <c r="DB26" s="21">
        <v>6.6</v>
      </c>
      <c r="DC26" s="21"/>
      <c r="DD26" s="21"/>
      <c r="DE26" s="21"/>
      <c r="DF26" s="21">
        <v>6.8</v>
      </c>
      <c r="DG26" s="21"/>
      <c r="DH26" s="21"/>
      <c r="DI26" s="21"/>
      <c r="DJ26" s="21"/>
      <c r="DK26" s="21"/>
      <c r="DL26" s="21"/>
      <c r="DM26" s="21">
        <v>33.399</v>
      </c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>
        <v>42</v>
      </c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14"/>
      <c r="FF26" s="15"/>
      <c r="FG26" s="38">
        <v>0</v>
      </c>
      <c r="FH26" s="38">
        <v>0</v>
      </c>
      <c r="FI26" s="45"/>
    </row>
    <row r="27" spans="1:165" s="13" customFormat="1" ht="15" customHeight="1">
      <c r="A27" s="50" t="s">
        <v>85</v>
      </c>
      <c r="B27" s="42" t="s">
        <v>39</v>
      </c>
      <c r="C27" s="19" t="s">
        <v>7</v>
      </c>
      <c r="D27" s="54">
        <f t="shared" si="0"/>
        <v>265.83900000000006</v>
      </c>
      <c r="E27" s="25">
        <v>21.097</v>
      </c>
      <c r="F27" s="25"/>
      <c r="G27" s="25"/>
      <c r="H27" s="25"/>
      <c r="I27" s="25"/>
      <c r="J27" s="25"/>
      <c r="K27" s="25">
        <v>16</v>
      </c>
      <c r="L27" s="25"/>
      <c r="M27" s="25"/>
      <c r="N27" s="25"/>
      <c r="O27" s="25"/>
      <c r="P27" s="25">
        <v>21.097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>
        <v>22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>
        <v>8.045</v>
      </c>
      <c r="BI27" s="25"/>
      <c r="BJ27" s="25"/>
      <c r="BK27" s="25">
        <v>25</v>
      </c>
      <c r="BL27" s="25"/>
      <c r="BM27" s="25"/>
      <c r="BN27" s="25"/>
      <c r="BO27" s="25"/>
      <c r="BP27" s="25"/>
      <c r="BQ27" s="25">
        <v>6.8</v>
      </c>
      <c r="BR27" s="25"/>
      <c r="BS27" s="25"/>
      <c r="BT27" s="25"/>
      <c r="BU27" s="25"/>
      <c r="BV27" s="25"/>
      <c r="BW27" s="25">
        <v>6.7</v>
      </c>
      <c r="BX27" s="25"/>
      <c r="BY27" s="25"/>
      <c r="BZ27" s="25"/>
      <c r="CA27" s="25"/>
      <c r="CB27" s="25">
        <v>8</v>
      </c>
      <c r="CC27" s="25"/>
      <c r="CD27" s="25"/>
      <c r="CE27" s="25"/>
      <c r="CF27" s="25">
        <v>6.8</v>
      </c>
      <c r="CG27" s="25"/>
      <c r="CH27" s="25"/>
      <c r="CI27" s="25"/>
      <c r="CJ27" s="25"/>
      <c r="CK27" s="25"/>
      <c r="CL27" s="25"/>
      <c r="CM27" s="25">
        <v>7.3</v>
      </c>
      <c r="CN27" s="25"/>
      <c r="CO27" s="25"/>
      <c r="CP27" s="25"/>
      <c r="CQ27" s="25"/>
      <c r="CR27" s="25"/>
      <c r="CS27" s="25"/>
      <c r="CT27" s="25"/>
      <c r="CU27" s="25">
        <v>34</v>
      </c>
      <c r="CV27" s="25"/>
      <c r="CW27" s="25"/>
      <c r="CX27" s="25">
        <v>5.6</v>
      </c>
      <c r="CY27" s="25"/>
      <c r="CZ27" s="25"/>
      <c r="DA27" s="25"/>
      <c r="DB27" s="25">
        <v>6.6</v>
      </c>
      <c r="DC27" s="25"/>
      <c r="DD27" s="25"/>
      <c r="DE27" s="25"/>
      <c r="DF27" s="25">
        <v>6.8</v>
      </c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>
        <v>7</v>
      </c>
      <c r="DY27" s="25"/>
      <c r="DZ27" s="25"/>
      <c r="EA27" s="25"/>
      <c r="EB27" s="25"/>
      <c r="EC27" s="25"/>
      <c r="ED27" s="25"/>
      <c r="EE27" s="25"/>
      <c r="EF27" s="25">
        <v>27</v>
      </c>
      <c r="EG27" s="25"/>
      <c r="EH27" s="25"/>
      <c r="EI27" s="25">
        <v>20</v>
      </c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>
        <v>10</v>
      </c>
      <c r="FD27" s="25"/>
      <c r="FE27" s="26"/>
      <c r="FF27" s="43"/>
      <c r="FG27" s="38">
        <v>0</v>
      </c>
      <c r="FH27" s="38">
        <v>2</v>
      </c>
      <c r="FI27" s="16"/>
    </row>
    <row r="28" spans="1:165" s="13" customFormat="1" ht="15" customHeight="1">
      <c r="A28" s="49" t="s">
        <v>85</v>
      </c>
      <c r="B28" s="17" t="s">
        <v>12</v>
      </c>
      <c r="C28" s="19" t="s">
        <v>7</v>
      </c>
      <c r="D28" s="54">
        <f t="shared" si="0"/>
        <v>405.248</v>
      </c>
      <c r="E28" s="21">
        <v>21.097</v>
      </c>
      <c r="F28" s="25"/>
      <c r="G28" s="25"/>
      <c r="H28" s="25"/>
      <c r="I28" s="25"/>
      <c r="J28" s="25"/>
      <c r="K28" s="25">
        <v>30</v>
      </c>
      <c r="L28" s="25"/>
      <c r="M28" s="25"/>
      <c r="N28" s="25"/>
      <c r="O28" s="25"/>
      <c r="P28" s="25">
        <v>21.097</v>
      </c>
      <c r="Q28" s="25"/>
      <c r="R28" s="25"/>
      <c r="S28" s="25"/>
      <c r="T28" s="25"/>
      <c r="U28" s="25"/>
      <c r="V28" s="25"/>
      <c r="W28" s="25">
        <v>21.097</v>
      </c>
      <c r="X28" s="25"/>
      <c r="Y28" s="25"/>
      <c r="Z28" s="25"/>
      <c r="AA28" s="25"/>
      <c r="AB28" s="25"/>
      <c r="AC28" s="25"/>
      <c r="AD28" s="25">
        <v>21.097</v>
      </c>
      <c r="AE28" s="25"/>
      <c r="AF28" s="25"/>
      <c r="AG28" s="25"/>
      <c r="AH28" s="25">
        <v>17</v>
      </c>
      <c r="AI28" s="25"/>
      <c r="AJ28" s="25"/>
      <c r="AK28" s="25"/>
      <c r="AL28" s="25"/>
      <c r="AM28" s="25"/>
      <c r="AN28" s="25"/>
      <c r="AO28" s="25"/>
      <c r="AP28" s="25"/>
      <c r="AQ28" s="25">
        <v>22</v>
      </c>
      <c r="AR28" s="25"/>
      <c r="AS28" s="25"/>
      <c r="AT28" s="25"/>
      <c r="AU28" s="25"/>
      <c r="AV28" s="25"/>
      <c r="AW28" s="25">
        <v>15</v>
      </c>
      <c r="AX28" s="25"/>
      <c r="AY28" s="25"/>
      <c r="AZ28" s="25"/>
      <c r="BA28" s="25"/>
      <c r="BB28" s="25"/>
      <c r="BC28" s="25"/>
      <c r="BD28" s="25"/>
      <c r="BE28" s="25"/>
      <c r="BF28" s="25"/>
      <c r="BG28" s="25">
        <v>22</v>
      </c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>
        <v>22</v>
      </c>
      <c r="BZ28" s="25"/>
      <c r="CA28" s="25"/>
      <c r="CB28" s="25"/>
      <c r="CC28" s="25"/>
      <c r="CD28" s="25"/>
      <c r="CE28" s="25"/>
      <c r="CF28" s="25"/>
      <c r="CG28" s="25">
        <v>7.1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>
        <v>24</v>
      </c>
      <c r="CS28" s="25"/>
      <c r="CT28" s="25"/>
      <c r="CU28" s="25"/>
      <c r="CV28" s="25">
        <v>10</v>
      </c>
      <c r="CW28" s="25"/>
      <c r="CX28" s="25"/>
      <c r="CY28" s="25"/>
      <c r="CZ28" s="25"/>
      <c r="DA28" s="25"/>
      <c r="DB28" s="25"/>
      <c r="DC28" s="25"/>
      <c r="DD28" s="25">
        <v>17</v>
      </c>
      <c r="DE28" s="25"/>
      <c r="DF28" s="25"/>
      <c r="DG28" s="25"/>
      <c r="DH28" s="25"/>
      <c r="DI28" s="25">
        <v>21</v>
      </c>
      <c r="DJ28" s="25"/>
      <c r="DK28" s="25"/>
      <c r="DL28" s="25"/>
      <c r="DM28" s="25"/>
      <c r="DN28" s="25"/>
      <c r="DO28" s="25"/>
      <c r="DP28" s="25"/>
      <c r="DQ28" s="25"/>
      <c r="DR28" s="25"/>
      <c r="DS28" s="25">
        <v>13</v>
      </c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>
        <v>7</v>
      </c>
      <c r="EH28" s="25"/>
      <c r="EI28" s="25"/>
      <c r="EJ28" s="25"/>
      <c r="EK28" s="25"/>
      <c r="EL28" s="25"/>
      <c r="EM28" s="25"/>
      <c r="EN28" s="25">
        <v>6</v>
      </c>
      <c r="EO28" s="25"/>
      <c r="EP28" s="25"/>
      <c r="EQ28" s="25"/>
      <c r="ER28" s="25">
        <v>10.8</v>
      </c>
      <c r="ES28" s="25"/>
      <c r="ET28" s="25">
        <v>7</v>
      </c>
      <c r="EU28" s="25"/>
      <c r="EV28" s="25">
        <v>18.26</v>
      </c>
      <c r="EW28" s="25"/>
      <c r="EX28" s="25"/>
      <c r="EY28" s="25"/>
      <c r="EZ28" s="25">
        <v>50</v>
      </c>
      <c r="FA28" s="25"/>
      <c r="FB28" s="25"/>
      <c r="FC28" s="25"/>
      <c r="FD28" s="25">
        <v>1.7</v>
      </c>
      <c r="FE28" s="14"/>
      <c r="FF28" s="15"/>
      <c r="FG28" s="38">
        <v>0</v>
      </c>
      <c r="FH28" s="38">
        <v>4</v>
      </c>
      <c r="FI28" s="16"/>
    </row>
    <row r="29" spans="1:165" s="13" customFormat="1" ht="15" customHeight="1">
      <c r="A29" s="49" t="s">
        <v>85</v>
      </c>
      <c r="B29" s="17" t="s">
        <v>45</v>
      </c>
      <c r="C29" s="19" t="s">
        <v>7</v>
      </c>
      <c r="D29" s="54">
        <f t="shared" si="0"/>
        <v>149.936</v>
      </c>
      <c r="E29" s="25">
        <v>21.097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>
        <v>21.097</v>
      </c>
      <c r="X29" s="25"/>
      <c r="Y29" s="25"/>
      <c r="Z29" s="25"/>
      <c r="AA29" s="25"/>
      <c r="AB29" s="25"/>
      <c r="AC29" s="25"/>
      <c r="AD29" s="25">
        <v>42.195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>
        <v>10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>
        <v>21.097</v>
      </c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>
        <v>10</v>
      </c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>
        <v>7</v>
      </c>
      <c r="DY29" s="25"/>
      <c r="DZ29" s="25"/>
      <c r="EA29" s="25"/>
      <c r="EB29" s="25"/>
      <c r="EC29" s="25"/>
      <c r="ED29" s="25"/>
      <c r="EE29" s="25"/>
      <c r="EF29" s="25"/>
      <c r="EG29" s="25"/>
      <c r="EH29" s="25">
        <v>7.45</v>
      </c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>
        <v>10</v>
      </c>
      <c r="FD29" s="25"/>
      <c r="FE29" s="14"/>
      <c r="FF29" s="15"/>
      <c r="FG29" s="38">
        <v>1</v>
      </c>
      <c r="FH29" s="38">
        <v>3</v>
      </c>
      <c r="FI29" s="16"/>
    </row>
    <row r="30" spans="1:165" ht="15" customHeight="1">
      <c r="A30" s="49" t="s">
        <v>85</v>
      </c>
      <c r="B30" s="55" t="s">
        <v>22</v>
      </c>
      <c r="C30" s="56" t="s">
        <v>7</v>
      </c>
      <c r="D30" s="54">
        <f t="shared" si="0"/>
        <v>293.754</v>
      </c>
      <c r="E30" s="21">
        <v>21.097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>
        <v>75.6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>
        <v>125</v>
      </c>
      <c r="BK30" s="21"/>
      <c r="BL30" s="21"/>
      <c r="BM30" s="21">
        <v>11.7</v>
      </c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>
        <v>40.357</v>
      </c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>
        <v>10</v>
      </c>
      <c r="EY30" s="21"/>
      <c r="EZ30" s="21"/>
      <c r="FA30" s="21"/>
      <c r="FB30" s="21"/>
      <c r="FC30" s="21">
        <v>10</v>
      </c>
      <c r="FD30" s="21"/>
      <c r="FE30" s="14"/>
      <c r="FF30" s="11"/>
      <c r="FG30" s="38">
        <v>0</v>
      </c>
      <c r="FH30" s="38">
        <v>1</v>
      </c>
      <c r="FI30" s="5"/>
    </row>
    <row r="31" spans="1:164" s="13" customFormat="1" ht="15" customHeight="1">
      <c r="A31" s="49" t="s">
        <v>85</v>
      </c>
      <c r="B31" s="55" t="s">
        <v>184</v>
      </c>
      <c r="C31" s="56" t="s">
        <v>185</v>
      </c>
      <c r="D31" s="54">
        <f t="shared" si="0"/>
        <v>135.195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>
        <v>34</v>
      </c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>
        <v>17</v>
      </c>
      <c r="DI31" s="21"/>
      <c r="DJ31" s="21"/>
      <c r="DK31" s="21"/>
      <c r="DL31" s="21"/>
      <c r="DM31" s="21"/>
      <c r="DN31" s="21"/>
      <c r="DO31" s="21"/>
      <c r="DP31" s="21"/>
      <c r="DQ31" s="21">
        <v>42.195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>
        <v>42</v>
      </c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14"/>
      <c r="FF31" s="15"/>
      <c r="FG31" s="38">
        <v>1</v>
      </c>
      <c r="FH31" s="38">
        <v>0</v>
      </c>
    </row>
    <row r="32" spans="1:165" s="13" customFormat="1" ht="15" customHeight="1">
      <c r="A32" s="49" t="s">
        <v>85</v>
      </c>
      <c r="B32" s="17" t="s">
        <v>55</v>
      </c>
      <c r="C32" s="19" t="s">
        <v>7</v>
      </c>
      <c r="D32" s="54">
        <f t="shared" si="0"/>
        <v>186.397</v>
      </c>
      <c r="E32" s="21">
        <v>21.097</v>
      </c>
      <c r="F32" s="21"/>
      <c r="G32" s="21"/>
      <c r="H32" s="21"/>
      <c r="I32" s="21"/>
      <c r="J32" s="21"/>
      <c r="K32" s="21">
        <v>30</v>
      </c>
      <c r="L32" s="21"/>
      <c r="M32" s="21"/>
      <c r="N32" s="21"/>
      <c r="O32" s="21">
        <v>35.5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22</v>
      </c>
      <c r="AD32" s="21"/>
      <c r="AE32" s="21"/>
      <c r="AF32" s="21"/>
      <c r="AG32" s="21"/>
      <c r="AH32" s="21"/>
      <c r="AI32" s="21"/>
      <c r="AJ32" s="21">
        <v>55.8</v>
      </c>
      <c r="AK32" s="21"/>
      <c r="AL32" s="21"/>
      <c r="AM32" s="21"/>
      <c r="AN32" s="21"/>
      <c r="AO32" s="21"/>
      <c r="AP32" s="21"/>
      <c r="AQ32" s="21">
        <v>22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14"/>
      <c r="FF32" s="15"/>
      <c r="FG32" s="38">
        <v>0</v>
      </c>
      <c r="FH32" s="38">
        <v>1</v>
      </c>
      <c r="FI32" s="5"/>
    </row>
    <row r="33" spans="1:165" s="13" customFormat="1" ht="15" customHeight="1">
      <c r="A33" s="49" t="s">
        <v>85</v>
      </c>
      <c r="B33" s="17" t="s">
        <v>73</v>
      </c>
      <c r="C33" s="19" t="s">
        <v>9</v>
      </c>
      <c r="D33" s="54">
        <f t="shared" si="0"/>
        <v>504.434</v>
      </c>
      <c r="E33" s="21"/>
      <c r="F33" s="21">
        <v>21.097</v>
      </c>
      <c r="G33" s="21"/>
      <c r="H33" s="21"/>
      <c r="I33" s="21"/>
      <c r="J33" s="21"/>
      <c r="K33" s="21"/>
      <c r="L33" s="21"/>
      <c r="M33" s="21"/>
      <c r="N33" s="21">
        <v>12</v>
      </c>
      <c r="O33" s="21"/>
      <c r="P33" s="21"/>
      <c r="Q33" s="21"/>
      <c r="R33" s="21"/>
      <c r="S33" s="21">
        <v>21.097</v>
      </c>
      <c r="T33" s="21"/>
      <c r="U33" s="21"/>
      <c r="V33" s="21"/>
      <c r="W33" s="21">
        <v>21.097</v>
      </c>
      <c r="X33" s="21"/>
      <c r="Y33" s="21"/>
      <c r="Z33" s="21"/>
      <c r="AA33" s="21"/>
      <c r="AB33" s="21"/>
      <c r="AC33" s="21"/>
      <c r="AD33" s="21">
        <v>21.097</v>
      </c>
      <c r="AE33" s="21"/>
      <c r="AF33" s="21"/>
      <c r="AG33" s="21">
        <v>21.097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>
        <v>22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>
        <v>21.097</v>
      </c>
      <c r="BC33" s="21"/>
      <c r="BD33" s="21"/>
      <c r="BE33" s="21"/>
      <c r="BF33" s="21"/>
      <c r="BG33" s="21"/>
      <c r="BH33" s="21"/>
      <c r="BI33" s="21"/>
      <c r="BJ33" s="21"/>
      <c r="BK33" s="21">
        <v>25</v>
      </c>
      <c r="BL33" s="21"/>
      <c r="BM33" s="21">
        <v>49.892</v>
      </c>
      <c r="BN33" s="21"/>
      <c r="BO33" s="21"/>
      <c r="BP33" s="21"/>
      <c r="BQ33" s="21"/>
      <c r="BR33" s="21"/>
      <c r="BS33" s="21"/>
      <c r="BT33" s="21">
        <v>21.097</v>
      </c>
      <c r="BU33" s="21"/>
      <c r="BV33" s="21"/>
      <c r="BW33" s="21">
        <v>6.7</v>
      </c>
      <c r="BX33" s="21"/>
      <c r="BY33" s="21"/>
      <c r="BZ33" s="21"/>
      <c r="CA33" s="21">
        <v>25</v>
      </c>
      <c r="CB33" s="21"/>
      <c r="CC33" s="21"/>
      <c r="CD33" s="21"/>
      <c r="CE33" s="21">
        <v>24</v>
      </c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>
        <v>10.746</v>
      </c>
      <c r="CX33" s="21"/>
      <c r="CY33" s="21"/>
      <c r="CZ33" s="21"/>
      <c r="DA33" s="21"/>
      <c r="DB33" s="21"/>
      <c r="DC33" s="21"/>
      <c r="DD33" s="21"/>
      <c r="DE33" s="21"/>
      <c r="DF33" s="21">
        <v>6.8</v>
      </c>
      <c r="DG33" s="21"/>
      <c r="DH33" s="21"/>
      <c r="DI33" s="21">
        <v>21</v>
      </c>
      <c r="DJ33" s="21"/>
      <c r="DK33" s="21"/>
      <c r="DL33" s="21"/>
      <c r="DM33" s="21">
        <v>33.399</v>
      </c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>
        <v>47.218</v>
      </c>
      <c r="EB33" s="21"/>
      <c r="EC33" s="21"/>
      <c r="ED33" s="21"/>
      <c r="EE33" s="21"/>
      <c r="EF33" s="21"/>
      <c r="EG33" s="21"/>
      <c r="EH33" s="21"/>
      <c r="EI33" s="21"/>
      <c r="EJ33" s="21">
        <v>42</v>
      </c>
      <c r="EK33" s="21"/>
      <c r="EL33" s="21"/>
      <c r="EM33" s="21">
        <v>21</v>
      </c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>
        <v>10</v>
      </c>
      <c r="EY33" s="21"/>
      <c r="EZ33" s="21"/>
      <c r="FA33" s="21"/>
      <c r="FB33" s="21"/>
      <c r="FC33" s="21"/>
      <c r="FD33" s="21"/>
      <c r="FE33" s="14"/>
      <c r="FF33" s="15"/>
      <c r="FG33" s="38">
        <v>0</v>
      </c>
      <c r="FH33" s="38">
        <v>7</v>
      </c>
      <c r="FI33" s="5"/>
    </row>
    <row r="34" spans="1:165" ht="15" customHeight="1">
      <c r="A34" s="49" t="s">
        <v>85</v>
      </c>
      <c r="B34" s="17" t="s">
        <v>38</v>
      </c>
      <c r="C34" s="19" t="s">
        <v>3</v>
      </c>
      <c r="D34" s="54">
        <f t="shared" si="0"/>
        <v>261.172</v>
      </c>
      <c r="E34" s="21"/>
      <c r="F34" s="21"/>
      <c r="G34" s="21"/>
      <c r="H34" s="21"/>
      <c r="I34" s="21">
        <v>45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>
        <v>42.195</v>
      </c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>
        <v>18</v>
      </c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>
        <v>6.7</v>
      </c>
      <c r="BX34" s="21"/>
      <c r="BY34" s="21"/>
      <c r="BZ34" s="21"/>
      <c r="CA34" s="21"/>
      <c r="CB34" s="21">
        <v>8</v>
      </c>
      <c r="CC34" s="21"/>
      <c r="CD34" s="21"/>
      <c r="CE34" s="21"/>
      <c r="CF34" s="21">
        <v>6.8</v>
      </c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>
        <v>5.6</v>
      </c>
      <c r="CY34" s="21"/>
      <c r="CZ34" s="21"/>
      <c r="DA34" s="21"/>
      <c r="DB34" s="21">
        <v>6.6</v>
      </c>
      <c r="DC34" s="21"/>
      <c r="DD34" s="21"/>
      <c r="DE34" s="21"/>
      <c r="DF34" s="21">
        <v>6.8</v>
      </c>
      <c r="DG34" s="21"/>
      <c r="DH34" s="21"/>
      <c r="DI34" s="21"/>
      <c r="DJ34" s="21"/>
      <c r="DK34" s="21"/>
      <c r="DL34" s="21"/>
      <c r="DM34" s="21">
        <v>64.577</v>
      </c>
      <c r="DN34" s="21"/>
      <c r="DO34" s="21"/>
      <c r="DP34" s="21">
        <v>6.9</v>
      </c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>
        <v>44</v>
      </c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14"/>
      <c r="FF34" s="11"/>
      <c r="FG34" s="38">
        <v>1</v>
      </c>
      <c r="FH34" s="38">
        <v>0</v>
      </c>
      <c r="FI34" s="5"/>
    </row>
    <row r="35" spans="1:165" s="13" customFormat="1" ht="15" customHeight="1">
      <c r="A35" s="49" t="s">
        <v>85</v>
      </c>
      <c r="B35" s="23" t="s">
        <v>102</v>
      </c>
      <c r="C35" s="19" t="s">
        <v>6</v>
      </c>
      <c r="D35" s="54">
        <f t="shared" si="0"/>
        <v>162.277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v>21.3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>
        <v>32.4</v>
      </c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>
        <v>64.577</v>
      </c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>
        <v>44</v>
      </c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14"/>
      <c r="FF35" s="15"/>
      <c r="FG35" s="38">
        <v>0</v>
      </c>
      <c r="FH35" s="38">
        <v>0</v>
      </c>
      <c r="FI35" s="5"/>
    </row>
    <row r="36" spans="1:165" s="13" customFormat="1" ht="15" customHeight="1">
      <c r="A36" s="49" t="s">
        <v>86</v>
      </c>
      <c r="B36" s="36" t="s">
        <v>40</v>
      </c>
      <c r="C36" s="24" t="s">
        <v>41</v>
      </c>
      <c r="D36" s="54">
        <f t="shared" si="0"/>
        <v>388.697</v>
      </c>
      <c r="E36" s="21">
        <v>21.097</v>
      </c>
      <c r="F36" s="21"/>
      <c r="G36" s="21"/>
      <c r="H36" s="21"/>
      <c r="I36" s="21"/>
      <c r="J36" s="21"/>
      <c r="K36" s="21"/>
      <c r="L36" s="21"/>
      <c r="M36" s="21"/>
      <c r="N36" s="21"/>
      <c r="O36" s="21">
        <v>42.6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>
        <v>25</v>
      </c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>
        <v>300</v>
      </c>
      <c r="FB36" s="21"/>
      <c r="FC36" s="21"/>
      <c r="FD36" s="21"/>
      <c r="FE36" s="14"/>
      <c r="FF36" s="15"/>
      <c r="FG36" s="38">
        <v>0</v>
      </c>
      <c r="FH36" s="38">
        <v>1</v>
      </c>
      <c r="FI36" s="5"/>
    </row>
    <row r="37" spans="1:165" s="13" customFormat="1" ht="15" customHeight="1">
      <c r="A37" s="49" t="s">
        <v>85</v>
      </c>
      <c r="B37" s="17" t="s">
        <v>13</v>
      </c>
      <c r="C37" s="19" t="s">
        <v>4</v>
      </c>
      <c r="D37" s="54">
        <f t="shared" si="0"/>
        <v>72.194</v>
      </c>
      <c r="E37" s="25">
        <v>21.097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v>21.097</v>
      </c>
      <c r="Q37" s="25"/>
      <c r="R37" s="25"/>
      <c r="S37" s="25"/>
      <c r="T37" s="25"/>
      <c r="U37" s="25"/>
      <c r="V37" s="25"/>
      <c r="W37" s="25"/>
      <c r="X37" s="25">
        <v>30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14"/>
      <c r="FF37" s="15"/>
      <c r="FG37" s="38">
        <v>0</v>
      </c>
      <c r="FH37" s="38">
        <v>2</v>
      </c>
      <c r="FI37" s="5"/>
    </row>
    <row r="38" spans="1:165" s="13" customFormat="1" ht="15" customHeight="1">
      <c r="A38" s="49" t="s">
        <v>86</v>
      </c>
      <c r="B38" s="36" t="s">
        <v>75</v>
      </c>
      <c r="C38" s="24" t="s">
        <v>76</v>
      </c>
      <c r="D38" s="54">
        <f t="shared" si="0"/>
        <v>159.09999999999997</v>
      </c>
      <c r="E38" s="25"/>
      <c r="F38" s="25"/>
      <c r="G38" s="25"/>
      <c r="H38" s="25"/>
      <c r="I38" s="25"/>
      <c r="J38" s="25"/>
      <c r="K38" s="25">
        <v>16</v>
      </c>
      <c r="L38" s="25"/>
      <c r="M38" s="25">
        <v>6</v>
      </c>
      <c r="N38" s="25"/>
      <c r="O38" s="25"/>
      <c r="P38" s="25"/>
      <c r="Q38" s="25"/>
      <c r="R38" s="25">
        <v>6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>
        <v>10</v>
      </c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1">
        <v>6.8</v>
      </c>
      <c r="BR38" s="21"/>
      <c r="BS38" s="21"/>
      <c r="BT38" s="21"/>
      <c r="BU38" s="21"/>
      <c r="BV38" s="21"/>
      <c r="BW38" s="21">
        <v>6.7</v>
      </c>
      <c r="BX38" s="21"/>
      <c r="BY38" s="21"/>
      <c r="BZ38" s="21"/>
      <c r="CA38" s="21"/>
      <c r="CB38" s="21">
        <v>8</v>
      </c>
      <c r="CC38" s="21"/>
      <c r="CD38" s="21"/>
      <c r="CE38" s="21"/>
      <c r="CF38" s="21">
        <v>6.8</v>
      </c>
      <c r="CG38" s="21"/>
      <c r="CH38" s="21"/>
      <c r="CI38" s="21"/>
      <c r="CJ38" s="21"/>
      <c r="CK38" s="21"/>
      <c r="CL38" s="21"/>
      <c r="CM38" s="21">
        <v>7.3</v>
      </c>
      <c r="CN38" s="21"/>
      <c r="CO38" s="21"/>
      <c r="CP38" s="21">
        <v>10</v>
      </c>
      <c r="CQ38" s="21"/>
      <c r="CR38" s="21"/>
      <c r="CS38" s="21"/>
      <c r="CT38" s="21"/>
      <c r="CU38" s="21"/>
      <c r="CV38" s="21"/>
      <c r="CW38" s="21">
        <v>11.3</v>
      </c>
      <c r="CX38" s="21">
        <v>5.6</v>
      </c>
      <c r="CY38" s="21"/>
      <c r="CZ38" s="21"/>
      <c r="DA38" s="21"/>
      <c r="DB38" s="21">
        <v>6.6</v>
      </c>
      <c r="DC38" s="21"/>
      <c r="DD38" s="21"/>
      <c r="DE38" s="21"/>
      <c r="DF38" s="21">
        <v>6.8</v>
      </c>
      <c r="DG38" s="21"/>
      <c r="DH38" s="21">
        <v>17</v>
      </c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>
        <v>7</v>
      </c>
      <c r="DY38" s="21"/>
      <c r="DZ38" s="21"/>
      <c r="EA38" s="21"/>
      <c r="EB38" s="21"/>
      <c r="EC38" s="21"/>
      <c r="ED38" s="21"/>
      <c r="EE38" s="21">
        <v>21.2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14"/>
      <c r="FF38" s="15"/>
      <c r="FG38" s="38">
        <v>0</v>
      </c>
      <c r="FH38" s="38">
        <v>0</v>
      </c>
      <c r="FI38" s="5"/>
    </row>
    <row r="39" spans="1:165" s="13" customFormat="1" ht="15" customHeight="1">
      <c r="A39" s="49" t="s">
        <v>85</v>
      </c>
      <c r="B39" s="18" t="s">
        <v>14</v>
      </c>
      <c r="C39" s="20" t="s">
        <v>47</v>
      </c>
      <c r="D39" s="54">
        <f aca="true" t="shared" si="1" ref="D39:D58">SUM(E39:FE39)</f>
        <v>331.2670000000001</v>
      </c>
      <c r="E39" s="21">
        <v>21.097</v>
      </c>
      <c r="F39" s="21">
        <v>21.097</v>
      </c>
      <c r="G39" s="21"/>
      <c r="H39" s="21"/>
      <c r="I39" s="21"/>
      <c r="J39" s="21"/>
      <c r="K39" s="21"/>
      <c r="L39" s="21">
        <v>10</v>
      </c>
      <c r="M39" s="21"/>
      <c r="N39" s="21"/>
      <c r="O39" s="21"/>
      <c r="P39" s="21">
        <v>21.097</v>
      </c>
      <c r="Q39" s="21">
        <v>21.097</v>
      </c>
      <c r="R39" s="21"/>
      <c r="S39" s="21">
        <v>21.097</v>
      </c>
      <c r="T39" s="21"/>
      <c r="U39" s="21"/>
      <c r="V39" s="21"/>
      <c r="W39" s="21">
        <v>21.097</v>
      </c>
      <c r="X39" s="21"/>
      <c r="Y39" s="21"/>
      <c r="Z39" s="21">
        <v>21.097</v>
      </c>
      <c r="AA39" s="21"/>
      <c r="AB39" s="21"/>
      <c r="AC39" s="21"/>
      <c r="AD39" s="21">
        <v>21.097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>
        <v>21.097</v>
      </c>
      <c r="AW39" s="21"/>
      <c r="AX39" s="21"/>
      <c r="AY39" s="21"/>
      <c r="AZ39" s="21"/>
      <c r="BA39" s="21">
        <v>21.097</v>
      </c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>
        <v>21.097</v>
      </c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>
        <v>10</v>
      </c>
      <c r="CQ39" s="21"/>
      <c r="CR39" s="21"/>
      <c r="CS39" s="21"/>
      <c r="CT39" s="21"/>
      <c r="CU39" s="21"/>
      <c r="CV39" s="21"/>
      <c r="CW39" s="21"/>
      <c r="CX39" s="21">
        <v>5.6</v>
      </c>
      <c r="CY39" s="21"/>
      <c r="CZ39" s="21"/>
      <c r="DA39" s="21"/>
      <c r="DB39" s="21">
        <v>6.6</v>
      </c>
      <c r="DC39" s="21"/>
      <c r="DD39" s="21"/>
      <c r="DE39" s="21"/>
      <c r="DF39" s="21"/>
      <c r="DG39" s="21"/>
      <c r="DH39" s="21">
        <v>17</v>
      </c>
      <c r="DI39" s="21"/>
      <c r="DJ39" s="21"/>
      <c r="DK39" s="21"/>
      <c r="DL39" s="21"/>
      <c r="DM39" s="21"/>
      <c r="DN39" s="21"/>
      <c r="DO39" s="21">
        <v>30</v>
      </c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>
        <v>10</v>
      </c>
      <c r="EY39" s="21"/>
      <c r="EZ39" s="21"/>
      <c r="FA39" s="21"/>
      <c r="FB39" s="21"/>
      <c r="FC39" s="21">
        <v>10</v>
      </c>
      <c r="FD39" s="21"/>
      <c r="FE39" s="14"/>
      <c r="FF39" s="15"/>
      <c r="FG39" s="38">
        <v>0</v>
      </c>
      <c r="FH39" s="38">
        <v>11</v>
      </c>
      <c r="FI39" s="5"/>
    </row>
    <row r="40" spans="1:164" s="44" customFormat="1" ht="15" customHeight="1">
      <c r="A40" s="49" t="s">
        <v>85</v>
      </c>
      <c r="B40" s="18" t="s">
        <v>77</v>
      </c>
      <c r="C40" s="23" t="s">
        <v>7</v>
      </c>
      <c r="D40" s="54">
        <f t="shared" si="1"/>
        <v>214.899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>
        <v>22.5</v>
      </c>
      <c r="P40" s="25"/>
      <c r="Q40" s="25"/>
      <c r="R40" s="25"/>
      <c r="S40" s="25"/>
      <c r="T40" s="25"/>
      <c r="U40" s="25"/>
      <c r="V40" s="25">
        <v>17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>
        <v>45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>
        <v>22</v>
      </c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>
        <v>31</v>
      </c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>
        <v>33.399</v>
      </c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>
        <v>44</v>
      </c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14"/>
      <c r="FF40" s="15"/>
      <c r="FG40" s="38">
        <v>0</v>
      </c>
      <c r="FH40" s="38">
        <v>0</v>
      </c>
    </row>
    <row r="41" spans="1:164" s="44" customFormat="1" ht="15" customHeight="1">
      <c r="A41" s="49" t="s">
        <v>86</v>
      </c>
      <c r="B41" s="52" t="s">
        <v>163</v>
      </c>
      <c r="C41" s="53" t="s">
        <v>21</v>
      </c>
      <c r="D41" s="54">
        <f t="shared" si="1"/>
        <v>323.75300000000004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>
        <v>21.097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>
        <v>12</v>
      </c>
      <c r="AU41" s="25"/>
      <c r="AV41" s="25"/>
      <c r="AW41" s="25"/>
      <c r="AX41" s="25">
        <v>12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>
        <v>32</v>
      </c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>
        <v>25</v>
      </c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>
        <v>5</v>
      </c>
      <c r="CO41" s="25"/>
      <c r="CP41" s="25"/>
      <c r="CQ41" s="25">
        <v>32.1</v>
      </c>
      <c r="CR41" s="25"/>
      <c r="CS41" s="25"/>
      <c r="CT41" s="25"/>
      <c r="CU41" s="25"/>
      <c r="CV41" s="25"/>
      <c r="CW41" s="25">
        <v>12.5</v>
      </c>
      <c r="CX41" s="25"/>
      <c r="CY41" s="25">
        <v>13.3</v>
      </c>
      <c r="CZ41" s="25"/>
      <c r="DA41" s="25"/>
      <c r="DB41" s="25"/>
      <c r="DC41" s="25">
        <v>26</v>
      </c>
      <c r="DD41" s="25"/>
      <c r="DE41" s="25"/>
      <c r="DF41" s="25"/>
      <c r="DG41" s="25">
        <v>40.357</v>
      </c>
      <c r="DH41" s="25"/>
      <c r="DI41" s="25"/>
      <c r="DJ41" s="25"/>
      <c r="DK41" s="25"/>
      <c r="DL41" s="25"/>
      <c r="DM41" s="25">
        <v>33.399</v>
      </c>
      <c r="DN41" s="25"/>
      <c r="DO41" s="25"/>
      <c r="DP41" s="25"/>
      <c r="DQ41" s="25"/>
      <c r="DR41" s="25"/>
      <c r="DS41" s="25"/>
      <c r="DT41" s="25">
        <v>17</v>
      </c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>
        <v>42</v>
      </c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14"/>
      <c r="FF41" s="15"/>
      <c r="FG41" s="38">
        <v>0</v>
      </c>
      <c r="FH41" s="38">
        <v>1</v>
      </c>
    </row>
    <row r="42" spans="1:164" s="13" customFormat="1" ht="15" customHeight="1">
      <c r="A42" s="49" t="s">
        <v>86</v>
      </c>
      <c r="B42" s="52" t="s">
        <v>70</v>
      </c>
      <c r="C42" s="53" t="s">
        <v>71</v>
      </c>
      <c r="D42" s="54">
        <f t="shared" si="1"/>
        <v>150</v>
      </c>
      <c r="E42" s="25"/>
      <c r="F42" s="25"/>
      <c r="G42" s="25"/>
      <c r="H42" s="25"/>
      <c r="I42" s="25"/>
      <c r="J42" s="25"/>
      <c r="K42" s="25"/>
      <c r="L42" s="14"/>
      <c r="M42" s="14"/>
      <c r="N42" s="14"/>
      <c r="O42" s="14"/>
      <c r="P42" s="14"/>
      <c r="Q42" s="14"/>
      <c r="R42" s="14"/>
      <c r="S42" s="14"/>
      <c r="T42" s="14">
        <v>150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5"/>
      <c r="FG42" s="38">
        <v>0</v>
      </c>
      <c r="FH42" s="38">
        <v>0</v>
      </c>
    </row>
    <row r="43" spans="1:164" s="13" customFormat="1" ht="15" customHeight="1">
      <c r="A43" s="49" t="s">
        <v>85</v>
      </c>
      <c r="B43" s="18" t="s">
        <v>15</v>
      </c>
      <c r="C43" s="20" t="s">
        <v>9</v>
      </c>
      <c r="D43" s="54">
        <f t="shared" si="1"/>
        <v>237.972</v>
      </c>
      <c r="E43" s="25">
        <v>21.097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21.097</v>
      </c>
      <c r="Q43" s="25"/>
      <c r="R43" s="25"/>
      <c r="S43" s="25">
        <v>21.097</v>
      </c>
      <c r="T43" s="25"/>
      <c r="U43" s="25"/>
      <c r="V43" s="25"/>
      <c r="W43" s="25">
        <v>21.097</v>
      </c>
      <c r="X43" s="25"/>
      <c r="Y43" s="25"/>
      <c r="Z43" s="25"/>
      <c r="AA43" s="25"/>
      <c r="AB43" s="25"/>
      <c r="AC43" s="25"/>
      <c r="AD43" s="25"/>
      <c r="AE43" s="25">
        <v>21.097</v>
      </c>
      <c r="AF43" s="25"/>
      <c r="AG43" s="25"/>
      <c r="AH43" s="25"/>
      <c r="AI43" s="25"/>
      <c r="AJ43" s="25"/>
      <c r="AK43" s="25"/>
      <c r="AL43" s="25">
        <v>21.097</v>
      </c>
      <c r="AM43" s="25"/>
      <c r="AN43" s="25"/>
      <c r="AO43" s="25"/>
      <c r="AP43" s="25"/>
      <c r="AQ43" s="25"/>
      <c r="AR43" s="25"/>
      <c r="AS43" s="25"/>
      <c r="AT43" s="25">
        <v>42.195</v>
      </c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>
        <v>42.195</v>
      </c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>
        <v>10</v>
      </c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>
        <v>17</v>
      </c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46"/>
      <c r="FF43" s="15"/>
      <c r="FG43" s="38">
        <v>2</v>
      </c>
      <c r="FH43" s="38">
        <v>6</v>
      </c>
    </row>
    <row r="44" spans="1:164" s="13" customFormat="1" ht="15" customHeight="1">
      <c r="A44" s="49" t="s">
        <v>85</v>
      </c>
      <c r="B44" s="55" t="s">
        <v>56</v>
      </c>
      <c r="C44" s="56" t="s">
        <v>4</v>
      </c>
      <c r="D44" s="54">
        <f t="shared" si="1"/>
        <v>920.377</v>
      </c>
      <c r="E44" s="25"/>
      <c r="F44" s="25"/>
      <c r="G44" s="25"/>
      <c r="H44" s="25"/>
      <c r="I44" s="25"/>
      <c r="J44" s="25"/>
      <c r="K44" s="25">
        <v>30</v>
      </c>
      <c r="L44" s="25"/>
      <c r="M44" s="25"/>
      <c r="N44" s="25"/>
      <c r="O44" s="25">
        <v>42.6</v>
      </c>
      <c r="P44" s="25"/>
      <c r="Q44" s="25"/>
      <c r="R44" s="25"/>
      <c r="S44" s="25"/>
      <c r="T44" s="25"/>
      <c r="U44" s="25">
        <v>93.1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v>65</v>
      </c>
      <c r="AG44" s="25"/>
      <c r="AH44" s="25"/>
      <c r="AI44" s="25"/>
      <c r="AJ44" s="25">
        <v>54</v>
      </c>
      <c r="AK44" s="25"/>
      <c r="AL44" s="25"/>
      <c r="AM44" s="25"/>
      <c r="AN44" s="25"/>
      <c r="AO44" s="25"/>
      <c r="AP44" s="25"/>
      <c r="AQ44" s="25">
        <v>22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>
        <v>47.1</v>
      </c>
      <c r="BE44" s="25"/>
      <c r="BF44" s="25"/>
      <c r="BG44" s="25"/>
      <c r="BH44" s="25"/>
      <c r="BI44" s="25">
        <v>103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>
        <v>22</v>
      </c>
      <c r="BZ44" s="25"/>
      <c r="CA44" s="25"/>
      <c r="CB44" s="25"/>
      <c r="CC44" s="25">
        <v>108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>
        <v>60</v>
      </c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>
        <v>64.577</v>
      </c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>
        <v>105</v>
      </c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>
        <v>44</v>
      </c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>
        <v>10</v>
      </c>
      <c r="EY44" s="25"/>
      <c r="EZ44" s="25">
        <v>50</v>
      </c>
      <c r="FA44" s="25"/>
      <c r="FB44" s="25"/>
      <c r="FC44" s="25"/>
      <c r="FD44" s="25"/>
      <c r="FE44" s="46"/>
      <c r="FF44" s="15"/>
      <c r="FG44" s="38">
        <v>0</v>
      </c>
      <c r="FH44" s="38">
        <v>0</v>
      </c>
    </row>
    <row r="45" spans="1:164" s="13" customFormat="1" ht="15" customHeight="1">
      <c r="A45" s="49" t="s">
        <v>85</v>
      </c>
      <c r="B45" s="18" t="s">
        <v>16</v>
      </c>
      <c r="C45" s="19" t="s">
        <v>3</v>
      </c>
      <c r="D45" s="54">
        <f t="shared" si="1"/>
        <v>233.508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>
        <v>21.097</v>
      </c>
      <c r="X45" s="25"/>
      <c r="Y45" s="25"/>
      <c r="Z45" s="25"/>
      <c r="AA45" s="25"/>
      <c r="AB45" s="25"/>
      <c r="AC45" s="25"/>
      <c r="AD45" s="25">
        <v>21.097</v>
      </c>
      <c r="AE45" s="25"/>
      <c r="AF45" s="25"/>
      <c r="AG45" s="25"/>
      <c r="AH45" s="25"/>
      <c r="AI45" s="25"/>
      <c r="AJ45" s="25"/>
      <c r="AK45" s="25"/>
      <c r="AL45" s="25">
        <v>21.097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>
        <v>53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5">
        <v>23.818</v>
      </c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>
        <v>31</v>
      </c>
      <c r="DA45" s="25"/>
      <c r="DB45" s="25"/>
      <c r="DC45" s="25"/>
      <c r="DD45" s="25"/>
      <c r="DE45" s="25"/>
      <c r="DF45" s="25"/>
      <c r="DG45" s="25"/>
      <c r="DH45" s="25">
        <v>17</v>
      </c>
      <c r="DI45" s="25"/>
      <c r="DJ45" s="25"/>
      <c r="DK45" s="25"/>
      <c r="DL45" s="25"/>
      <c r="DM45" s="25">
        <v>33.399</v>
      </c>
      <c r="DN45" s="25"/>
      <c r="DO45" s="25"/>
      <c r="DP45" s="25"/>
      <c r="DQ45" s="25"/>
      <c r="DR45" s="25"/>
      <c r="DS45" s="25"/>
      <c r="DT45" s="25"/>
      <c r="DU45" s="25"/>
      <c r="DV45" s="25"/>
      <c r="DW45" s="25">
        <v>12</v>
      </c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14"/>
      <c r="FF45" s="15"/>
      <c r="FG45" s="38">
        <v>0</v>
      </c>
      <c r="FH45" s="38">
        <v>3</v>
      </c>
    </row>
    <row r="46" spans="1:164" s="13" customFormat="1" ht="15" customHeight="1">
      <c r="A46" s="49" t="s">
        <v>85</v>
      </c>
      <c r="B46" s="18" t="s">
        <v>34</v>
      </c>
      <c r="C46" s="20" t="s">
        <v>4</v>
      </c>
      <c r="D46" s="54">
        <f t="shared" si="1"/>
        <v>239.797</v>
      </c>
      <c r="E46" s="25">
        <v>21.097</v>
      </c>
      <c r="F46" s="25"/>
      <c r="G46" s="25"/>
      <c r="H46" s="25"/>
      <c r="I46" s="25"/>
      <c r="J46" s="25"/>
      <c r="K46" s="25">
        <v>16</v>
      </c>
      <c r="L46" s="25"/>
      <c r="M46" s="25"/>
      <c r="N46" s="25"/>
      <c r="O46" s="25">
        <v>30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>
        <v>37</v>
      </c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>
        <v>53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>
        <v>22</v>
      </c>
      <c r="BZ46" s="25"/>
      <c r="CA46" s="25"/>
      <c r="CB46" s="25"/>
      <c r="CC46" s="25"/>
      <c r="CD46" s="25"/>
      <c r="CE46" s="25">
        <v>24</v>
      </c>
      <c r="CF46" s="25"/>
      <c r="CG46" s="25"/>
      <c r="CH46" s="25"/>
      <c r="CI46" s="25"/>
      <c r="CJ46" s="25"/>
      <c r="CK46" s="25">
        <v>15.7</v>
      </c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>
        <v>21</v>
      </c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14"/>
      <c r="FF46" s="15"/>
      <c r="FG46" s="38">
        <v>0</v>
      </c>
      <c r="FH46" s="38">
        <v>1</v>
      </c>
    </row>
    <row r="47" spans="1:164" ht="15" customHeight="1">
      <c r="A47" s="49" t="s">
        <v>85</v>
      </c>
      <c r="B47" s="17" t="s">
        <v>17</v>
      </c>
      <c r="C47" s="20" t="s">
        <v>3</v>
      </c>
      <c r="D47" s="54">
        <f t="shared" si="1"/>
        <v>417.134</v>
      </c>
      <c r="E47" s="25">
        <v>21.097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21.097</v>
      </c>
      <c r="Q47" s="25"/>
      <c r="R47" s="25"/>
      <c r="S47" s="25"/>
      <c r="T47" s="25"/>
      <c r="U47" s="25"/>
      <c r="V47" s="25"/>
      <c r="W47" s="25">
        <v>21.097</v>
      </c>
      <c r="X47" s="25"/>
      <c r="Y47" s="25"/>
      <c r="Z47" s="25">
        <v>21.097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>
        <v>21.097</v>
      </c>
      <c r="AP47" s="25"/>
      <c r="AQ47" s="25"/>
      <c r="AR47" s="25"/>
      <c r="AS47" s="25"/>
      <c r="AT47" s="25">
        <v>42.195</v>
      </c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>
        <v>50</v>
      </c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>
        <v>6.8</v>
      </c>
      <c r="BR47" s="25"/>
      <c r="BS47" s="25"/>
      <c r="BT47" s="25"/>
      <c r="BU47" s="25"/>
      <c r="BV47" s="25"/>
      <c r="BW47" s="25">
        <v>6.7</v>
      </c>
      <c r="BX47" s="25"/>
      <c r="BY47" s="25"/>
      <c r="BZ47" s="25">
        <v>21.25</v>
      </c>
      <c r="CA47" s="25"/>
      <c r="CB47" s="25">
        <v>8</v>
      </c>
      <c r="CC47" s="25"/>
      <c r="CD47" s="25">
        <v>21.097</v>
      </c>
      <c r="CE47" s="25"/>
      <c r="CF47" s="25">
        <v>6.8</v>
      </c>
      <c r="CG47" s="25"/>
      <c r="CH47" s="25"/>
      <c r="CI47" s="25">
        <v>21.097</v>
      </c>
      <c r="CJ47" s="25"/>
      <c r="CK47" s="25"/>
      <c r="CL47" s="25"/>
      <c r="CM47" s="25">
        <v>7.3</v>
      </c>
      <c r="CN47" s="25"/>
      <c r="CO47" s="25">
        <v>11</v>
      </c>
      <c r="CP47" s="25"/>
      <c r="CQ47" s="25"/>
      <c r="CR47" s="25"/>
      <c r="CS47" s="25"/>
      <c r="CT47" s="25">
        <v>30</v>
      </c>
      <c r="CU47" s="25"/>
      <c r="CV47" s="25"/>
      <c r="CW47" s="25"/>
      <c r="CX47" s="25">
        <v>5.6</v>
      </c>
      <c r="CY47" s="25"/>
      <c r="CZ47" s="25"/>
      <c r="DA47" s="25"/>
      <c r="DB47" s="25">
        <v>6.6</v>
      </c>
      <c r="DC47" s="25"/>
      <c r="DD47" s="25"/>
      <c r="DE47" s="25"/>
      <c r="DF47" s="25">
        <v>6.8</v>
      </c>
      <c r="DG47" s="25"/>
      <c r="DH47" s="25"/>
      <c r="DI47" s="25"/>
      <c r="DJ47" s="25">
        <v>7.15</v>
      </c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>
        <v>18.26</v>
      </c>
      <c r="EW47" s="25"/>
      <c r="EX47" s="25"/>
      <c r="EY47" s="25"/>
      <c r="EZ47" s="25">
        <v>25</v>
      </c>
      <c r="FA47" s="25"/>
      <c r="FB47" s="25"/>
      <c r="FC47" s="25">
        <v>10</v>
      </c>
      <c r="FD47" s="25"/>
      <c r="FE47" s="14"/>
      <c r="FF47" s="11"/>
      <c r="FG47" s="38">
        <v>1</v>
      </c>
      <c r="FH47" s="38">
        <v>7</v>
      </c>
    </row>
    <row r="48" spans="1:164" s="13" customFormat="1" ht="15" customHeight="1">
      <c r="A48" s="49" t="s">
        <v>85</v>
      </c>
      <c r="B48" s="17" t="s">
        <v>62</v>
      </c>
      <c r="C48" s="20" t="s">
        <v>4</v>
      </c>
      <c r="D48" s="54">
        <f t="shared" si="1"/>
        <v>167.292</v>
      </c>
      <c r="E48" s="25"/>
      <c r="F48" s="25"/>
      <c r="G48" s="25">
        <v>24</v>
      </c>
      <c r="H48" s="25"/>
      <c r="I48" s="25"/>
      <c r="J48" s="25"/>
      <c r="K48" s="25"/>
      <c r="L48" s="25"/>
      <c r="M48" s="25"/>
      <c r="N48" s="25"/>
      <c r="O48" s="25"/>
      <c r="P48" s="25">
        <v>21.097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>
        <v>22</v>
      </c>
      <c r="AD48" s="25"/>
      <c r="AE48" s="25"/>
      <c r="AF48" s="25"/>
      <c r="AG48" s="25"/>
      <c r="AH48" s="25"/>
      <c r="AI48" s="25">
        <v>36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>
        <v>42.195</v>
      </c>
      <c r="AU48" s="25"/>
      <c r="AV48" s="25"/>
      <c r="AW48" s="25"/>
      <c r="AX48" s="25"/>
      <c r="AY48" s="25">
        <v>22</v>
      </c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14"/>
      <c r="FF48" s="15"/>
      <c r="FG48" s="38">
        <v>1</v>
      </c>
      <c r="FH48" s="38">
        <v>1</v>
      </c>
    </row>
    <row r="49" spans="1:164" s="13" customFormat="1" ht="15" customHeight="1">
      <c r="A49" s="49" t="s">
        <v>86</v>
      </c>
      <c r="B49" s="52" t="s">
        <v>33</v>
      </c>
      <c r="C49" s="53" t="s">
        <v>21</v>
      </c>
      <c r="D49" s="54">
        <f t="shared" si="1"/>
        <v>397.186</v>
      </c>
      <c r="E49" s="21"/>
      <c r="F49" s="21"/>
      <c r="G49" s="21"/>
      <c r="H49" s="21"/>
      <c r="I49" s="21"/>
      <c r="J49" s="21"/>
      <c r="K49" s="21">
        <v>30</v>
      </c>
      <c r="L49" s="21"/>
      <c r="M49" s="21"/>
      <c r="N49" s="21"/>
      <c r="O49" s="21"/>
      <c r="P49" s="21"/>
      <c r="Q49" s="21"/>
      <c r="R49" s="21"/>
      <c r="S49" s="21"/>
      <c r="T49" s="21"/>
      <c r="U49" s="21">
        <v>55.8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>
        <v>73.8</v>
      </c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>
        <v>125</v>
      </c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>
        <v>16.09</v>
      </c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>
        <v>33.399</v>
      </c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>
        <v>42</v>
      </c>
      <c r="EK49" s="21"/>
      <c r="EL49" s="21"/>
      <c r="EM49" s="21"/>
      <c r="EN49" s="21"/>
      <c r="EO49" s="21"/>
      <c r="EP49" s="21">
        <v>21.097</v>
      </c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14"/>
      <c r="FF49" s="15"/>
      <c r="FG49" s="38">
        <v>0</v>
      </c>
      <c r="FH49" s="38">
        <v>1</v>
      </c>
    </row>
    <row r="50" spans="1:164" s="13" customFormat="1" ht="15" customHeight="1">
      <c r="A50" s="49" t="s">
        <v>86</v>
      </c>
      <c r="B50" s="52" t="s">
        <v>169</v>
      </c>
      <c r="C50" s="53" t="s">
        <v>71</v>
      </c>
      <c r="D50" s="54">
        <f t="shared" si="1"/>
        <v>248.757</v>
      </c>
      <c r="E50" s="21"/>
      <c r="F50" s="21"/>
      <c r="G50" s="21"/>
      <c r="H50" s="21"/>
      <c r="I50" s="21"/>
      <c r="J50" s="21"/>
      <c r="K50" s="21"/>
      <c r="L50" s="21"/>
      <c r="M50" s="21"/>
      <c r="N50" s="21">
        <v>12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>
        <v>17</v>
      </c>
      <c r="AI50" s="21"/>
      <c r="AJ50" s="21"/>
      <c r="AK50" s="21"/>
      <c r="AL50" s="21"/>
      <c r="AM50" s="21"/>
      <c r="AN50" s="21"/>
      <c r="AO50" s="21"/>
      <c r="AP50" s="21"/>
      <c r="AQ50" s="21">
        <v>22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>
        <v>15.8</v>
      </c>
      <c r="BD50" s="21"/>
      <c r="BE50" s="21"/>
      <c r="BF50" s="21"/>
      <c r="BG50" s="21"/>
      <c r="BH50" s="21"/>
      <c r="BI50" s="21"/>
      <c r="BJ50" s="21"/>
      <c r="BK50" s="21">
        <v>25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>
        <v>8</v>
      </c>
      <c r="CC50" s="21"/>
      <c r="CD50" s="21"/>
      <c r="CE50" s="21"/>
      <c r="CF50" s="21"/>
      <c r="CG50" s="21"/>
      <c r="CH50" s="21"/>
      <c r="CI50" s="21"/>
      <c r="CJ50" s="21"/>
      <c r="CK50" s="21"/>
      <c r="CL50" s="21">
        <v>15</v>
      </c>
      <c r="CM50" s="21"/>
      <c r="CN50" s="21"/>
      <c r="CO50" s="21"/>
      <c r="CP50" s="21"/>
      <c r="CQ50" s="21"/>
      <c r="CR50" s="21"/>
      <c r="CS50" s="21"/>
      <c r="CT50" s="21"/>
      <c r="CU50" s="21">
        <v>34</v>
      </c>
      <c r="CV50" s="21">
        <v>10</v>
      </c>
      <c r="CW50" s="21"/>
      <c r="CX50" s="21">
        <v>5.6</v>
      </c>
      <c r="CY50" s="21"/>
      <c r="CZ50" s="21"/>
      <c r="DA50" s="21"/>
      <c r="DB50" s="21"/>
      <c r="DC50" s="21"/>
      <c r="DD50" s="21"/>
      <c r="DE50" s="21"/>
      <c r="DF50" s="21"/>
      <c r="DG50" s="21">
        <v>40.357</v>
      </c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>
        <v>44</v>
      </c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14"/>
      <c r="FF50" s="15"/>
      <c r="FG50" s="38">
        <v>0</v>
      </c>
      <c r="FH50" s="38">
        <v>0</v>
      </c>
    </row>
    <row r="51" spans="1:164" s="13" customFormat="1" ht="15" customHeight="1">
      <c r="A51" s="49" t="s">
        <v>85</v>
      </c>
      <c r="B51" s="18" t="s">
        <v>98</v>
      </c>
      <c r="C51" s="20" t="s">
        <v>4</v>
      </c>
      <c r="D51" s="54">
        <f t="shared" si="1"/>
        <v>72.541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>
        <v>21.097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>
        <v>7.3</v>
      </c>
      <c r="CN51" s="21"/>
      <c r="CO51" s="21"/>
      <c r="CP51" s="21"/>
      <c r="CQ51" s="21"/>
      <c r="CR51" s="21"/>
      <c r="CS51" s="21"/>
      <c r="CT51" s="21"/>
      <c r="CU51" s="21"/>
      <c r="CV51" s="21"/>
      <c r="CW51" s="21">
        <v>12.144</v>
      </c>
      <c r="CX51" s="21">
        <v>5.6</v>
      </c>
      <c r="CY51" s="21"/>
      <c r="CZ51" s="21"/>
      <c r="DA51" s="21"/>
      <c r="DB51" s="21">
        <v>6.6</v>
      </c>
      <c r="DC51" s="21"/>
      <c r="DD51" s="21"/>
      <c r="DE51" s="21"/>
      <c r="DF51" s="21">
        <v>6.8</v>
      </c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>
        <v>13</v>
      </c>
      <c r="EX51" s="21"/>
      <c r="EY51" s="21"/>
      <c r="EZ51" s="21"/>
      <c r="FA51" s="21"/>
      <c r="FB51" s="21"/>
      <c r="FC51" s="21"/>
      <c r="FD51" s="21"/>
      <c r="FE51" s="14"/>
      <c r="FF51" s="15"/>
      <c r="FG51" s="38">
        <v>0</v>
      </c>
      <c r="FH51" s="38">
        <v>1</v>
      </c>
    </row>
    <row r="52" spans="1:164" ht="15" customHeight="1">
      <c r="A52" s="49" t="s">
        <v>86</v>
      </c>
      <c r="B52" s="36" t="s">
        <v>125</v>
      </c>
      <c r="C52" s="24" t="s">
        <v>21</v>
      </c>
      <c r="D52" s="54">
        <f t="shared" si="1"/>
        <v>284.78100000000006</v>
      </c>
      <c r="E52" s="21">
        <v>21.097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>
        <v>21.097</v>
      </c>
      <c r="Q52" s="21"/>
      <c r="R52" s="21"/>
      <c r="S52" s="21"/>
      <c r="T52" s="21"/>
      <c r="U52" s="21"/>
      <c r="V52" s="21"/>
      <c r="W52" s="21"/>
      <c r="X52" s="21"/>
      <c r="Y52" s="21"/>
      <c r="Z52" s="21">
        <v>21.097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>
        <v>42.195</v>
      </c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>
        <v>8.045</v>
      </c>
      <c r="BI52" s="21"/>
      <c r="BJ52" s="21"/>
      <c r="BK52" s="21"/>
      <c r="BL52" s="21"/>
      <c r="BM52" s="21">
        <v>12</v>
      </c>
      <c r="BN52" s="21"/>
      <c r="BO52" s="21"/>
      <c r="BP52" s="21"/>
      <c r="BQ52" s="21">
        <v>6.8</v>
      </c>
      <c r="BR52" s="21"/>
      <c r="BS52" s="21"/>
      <c r="BT52" s="21"/>
      <c r="BU52" s="21"/>
      <c r="BV52" s="21"/>
      <c r="BW52" s="21">
        <v>6.7</v>
      </c>
      <c r="BX52" s="21"/>
      <c r="BY52" s="21"/>
      <c r="BZ52" s="21"/>
      <c r="CA52" s="21"/>
      <c r="CB52" s="21">
        <v>8</v>
      </c>
      <c r="CC52" s="21"/>
      <c r="CD52" s="21"/>
      <c r="CE52" s="21"/>
      <c r="CF52" s="21">
        <v>6.8</v>
      </c>
      <c r="CG52" s="21"/>
      <c r="CH52" s="21"/>
      <c r="CI52" s="21"/>
      <c r="CJ52" s="21"/>
      <c r="CK52" s="21"/>
      <c r="CL52" s="21"/>
      <c r="CM52" s="21">
        <v>7.3</v>
      </c>
      <c r="CN52" s="21"/>
      <c r="CO52" s="21"/>
      <c r="CP52" s="21"/>
      <c r="CQ52" s="21"/>
      <c r="CR52" s="21"/>
      <c r="CS52" s="21">
        <v>16</v>
      </c>
      <c r="CT52" s="21"/>
      <c r="CU52" s="21"/>
      <c r="CV52" s="21"/>
      <c r="CW52" s="21">
        <v>24.5</v>
      </c>
      <c r="CX52" s="21">
        <v>5.6</v>
      </c>
      <c r="CY52" s="21"/>
      <c r="CZ52" s="21"/>
      <c r="DA52" s="21"/>
      <c r="DB52" s="21">
        <v>6.6</v>
      </c>
      <c r="DC52" s="21"/>
      <c r="DD52" s="21"/>
      <c r="DE52" s="21"/>
      <c r="DF52" s="21">
        <v>6.8</v>
      </c>
      <c r="DG52" s="21"/>
      <c r="DH52" s="21">
        <v>17</v>
      </c>
      <c r="DI52" s="21"/>
      <c r="DJ52" s="21">
        <v>7.15</v>
      </c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>
        <v>20</v>
      </c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>
        <v>10</v>
      </c>
      <c r="EY52" s="21"/>
      <c r="EZ52" s="21"/>
      <c r="FA52" s="21"/>
      <c r="FB52" s="21"/>
      <c r="FC52" s="21">
        <v>10</v>
      </c>
      <c r="FD52" s="21"/>
      <c r="FE52" s="14"/>
      <c r="FF52" s="11"/>
      <c r="FG52" s="38">
        <v>1</v>
      </c>
      <c r="FH52" s="38">
        <v>3</v>
      </c>
    </row>
    <row r="53" spans="1:164" s="13" customFormat="1" ht="15" customHeight="1">
      <c r="A53" s="49" t="s">
        <v>86</v>
      </c>
      <c r="B53" s="52" t="s">
        <v>51</v>
      </c>
      <c r="C53" s="53" t="s">
        <v>41</v>
      </c>
      <c r="D53" s="54">
        <f t="shared" si="1"/>
        <v>131.4</v>
      </c>
      <c r="E53" s="21"/>
      <c r="F53" s="21"/>
      <c r="G53" s="21"/>
      <c r="H53" s="21"/>
      <c r="I53" s="21">
        <v>45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86.4</v>
      </c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37"/>
      <c r="FF53" s="15"/>
      <c r="FG53" s="38">
        <v>0</v>
      </c>
      <c r="FH53" s="38">
        <v>0</v>
      </c>
    </row>
    <row r="54" spans="1:164" ht="15" customHeight="1">
      <c r="A54" s="49" t="s">
        <v>86</v>
      </c>
      <c r="B54" s="36" t="s">
        <v>46</v>
      </c>
      <c r="C54" s="24" t="s">
        <v>43</v>
      </c>
      <c r="D54" s="54">
        <f t="shared" si="1"/>
        <v>316.558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>
        <v>42.195</v>
      </c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>
        <v>22</v>
      </c>
      <c r="AR54" s="25"/>
      <c r="AS54" s="25"/>
      <c r="AT54" s="25">
        <v>42.195</v>
      </c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>
        <v>53.309</v>
      </c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>
        <v>11.206</v>
      </c>
      <c r="CX54" s="25"/>
      <c r="CY54" s="25"/>
      <c r="CZ54" s="25"/>
      <c r="DA54" s="25"/>
      <c r="DB54" s="25"/>
      <c r="DC54" s="25"/>
      <c r="DD54" s="25"/>
      <c r="DE54" s="25"/>
      <c r="DF54" s="25">
        <v>6.8</v>
      </c>
      <c r="DG54" s="25">
        <v>40.357</v>
      </c>
      <c r="DH54" s="25"/>
      <c r="DI54" s="25"/>
      <c r="DJ54" s="25"/>
      <c r="DK54" s="25"/>
      <c r="DL54" s="25"/>
      <c r="DM54" s="25">
        <v>33.399</v>
      </c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v>44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>
        <v>21.097</v>
      </c>
      <c r="EZ54" s="25"/>
      <c r="FA54" s="25"/>
      <c r="FB54" s="25"/>
      <c r="FC54" s="25"/>
      <c r="FD54" s="25"/>
      <c r="FE54" s="37"/>
      <c r="FF54" s="11"/>
      <c r="FG54" s="38">
        <v>2</v>
      </c>
      <c r="FH54" s="38">
        <v>1</v>
      </c>
    </row>
    <row r="55" spans="1:164" s="13" customFormat="1" ht="15" customHeight="1">
      <c r="A55" s="49" t="s">
        <v>85</v>
      </c>
      <c r="B55" s="17" t="s">
        <v>26</v>
      </c>
      <c r="C55" s="19" t="s">
        <v>4</v>
      </c>
      <c r="D55" s="54">
        <f t="shared" si="1"/>
        <v>346.58299999999997</v>
      </c>
      <c r="E55" s="25">
        <v>21.097</v>
      </c>
      <c r="F55" s="25"/>
      <c r="G55" s="25"/>
      <c r="H55" s="25"/>
      <c r="I55" s="25"/>
      <c r="J55" s="25"/>
      <c r="K55" s="25">
        <v>16</v>
      </c>
      <c r="L55" s="25"/>
      <c r="M55" s="25">
        <v>6</v>
      </c>
      <c r="N55" s="25"/>
      <c r="O55" s="25"/>
      <c r="P55" s="25"/>
      <c r="Q55" s="25"/>
      <c r="R55" s="25">
        <v>6</v>
      </c>
      <c r="S55" s="25"/>
      <c r="T55" s="25"/>
      <c r="U55" s="25"/>
      <c r="V55" s="25"/>
      <c r="W55" s="25">
        <v>21.097</v>
      </c>
      <c r="X55" s="25"/>
      <c r="Y55" s="25"/>
      <c r="Z55" s="25"/>
      <c r="AA55" s="25"/>
      <c r="AB55" s="25">
        <v>7.8</v>
      </c>
      <c r="AC55" s="25"/>
      <c r="AD55" s="25">
        <v>10</v>
      </c>
      <c r="AE55" s="25"/>
      <c r="AF55" s="25"/>
      <c r="AG55" s="25"/>
      <c r="AH55" s="25"/>
      <c r="AI55" s="25"/>
      <c r="AJ55" s="25"/>
      <c r="AK55" s="25"/>
      <c r="AL55" s="25">
        <v>21.097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>
        <v>21.097</v>
      </c>
      <c r="BC55" s="25"/>
      <c r="BD55" s="25"/>
      <c r="BE55" s="25"/>
      <c r="BF55" s="25"/>
      <c r="BG55" s="25"/>
      <c r="BH55" s="25">
        <v>8.045</v>
      </c>
      <c r="BI55" s="25"/>
      <c r="BJ55" s="25"/>
      <c r="BK55" s="25">
        <v>25</v>
      </c>
      <c r="BL55" s="25"/>
      <c r="BM55" s="25"/>
      <c r="BN55" s="25"/>
      <c r="BO55" s="25"/>
      <c r="BP55" s="25"/>
      <c r="BQ55" s="21">
        <v>6.8</v>
      </c>
      <c r="BR55" s="21"/>
      <c r="BS55" s="21"/>
      <c r="BT55" s="21"/>
      <c r="BU55" s="21"/>
      <c r="BV55" s="21"/>
      <c r="BW55" s="21">
        <v>6.7</v>
      </c>
      <c r="BX55" s="21"/>
      <c r="BY55" s="21"/>
      <c r="BZ55" s="21"/>
      <c r="CA55" s="21"/>
      <c r="CB55" s="21">
        <v>8</v>
      </c>
      <c r="CC55" s="21"/>
      <c r="CD55" s="21"/>
      <c r="CE55" s="21"/>
      <c r="CF55" s="21">
        <v>6.8</v>
      </c>
      <c r="CG55" s="21"/>
      <c r="CH55" s="21"/>
      <c r="CI55" s="21"/>
      <c r="CJ55" s="21"/>
      <c r="CK55" s="21"/>
      <c r="CL55" s="21"/>
      <c r="CM55" s="21">
        <v>7.3</v>
      </c>
      <c r="CN55" s="21"/>
      <c r="CO55" s="21"/>
      <c r="CP55" s="21">
        <v>10</v>
      </c>
      <c r="CQ55" s="21"/>
      <c r="CR55" s="21"/>
      <c r="CS55" s="21"/>
      <c r="CT55" s="21"/>
      <c r="CU55" s="21"/>
      <c r="CV55" s="21"/>
      <c r="CW55" s="21">
        <v>14.5</v>
      </c>
      <c r="CX55" s="21">
        <v>5.6</v>
      </c>
      <c r="CY55" s="21"/>
      <c r="CZ55" s="21"/>
      <c r="DA55" s="21"/>
      <c r="DB55" s="21">
        <v>6.6</v>
      </c>
      <c r="DC55" s="21"/>
      <c r="DD55" s="21"/>
      <c r="DE55" s="21"/>
      <c r="DF55" s="21">
        <v>6.8</v>
      </c>
      <c r="DG55" s="21"/>
      <c r="DH55" s="21">
        <v>17</v>
      </c>
      <c r="DI55" s="21"/>
      <c r="DJ55" s="21">
        <v>7.15</v>
      </c>
      <c r="DK55" s="21"/>
      <c r="DL55" s="21">
        <v>10</v>
      </c>
      <c r="DM55" s="21"/>
      <c r="DN55" s="21"/>
      <c r="DO55" s="21"/>
      <c r="DP55" s="21">
        <v>6.9</v>
      </c>
      <c r="DQ55" s="21"/>
      <c r="DR55" s="21"/>
      <c r="DS55" s="21"/>
      <c r="DT55" s="21"/>
      <c r="DU55" s="21"/>
      <c r="DV55" s="21">
        <v>5</v>
      </c>
      <c r="DW55" s="21"/>
      <c r="DX55" s="21">
        <v>7</v>
      </c>
      <c r="DY55" s="21"/>
      <c r="DZ55" s="21"/>
      <c r="EA55" s="21"/>
      <c r="EB55" s="21"/>
      <c r="EC55" s="21"/>
      <c r="ED55" s="21"/>
      <c r="EE55" s="21">
        <v>21.2</v>
      </c>
      <c r="EF55" s="21"/>
      <c r="EG55" s="21"/>
      <c r="EH55" s="21"/>
      <c r="EI55" s="21">
        <v>20</v>
      </c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>
        <v>10</v>
      </c>
      <c r="FD55" s="21"/>
      <c r="FE55" s="41"/>
      <c r="FF55" s="15"/>
      <c r="FG55" s="38">
        <v>0</v>
      </c>
      <c r="FH55" s="38">
        <v>4</v>
      </c>
    </row>
    <row r="56" spans="1:164" s="13" customFormat="1" ht="15" customHeight="1">
      <c r="A56" s="49" t="s">
        <v>85</v>
      </c>
      <c r="B56" s="18" t="s">
        <v>223</v>
      </c>
      <c r="C56" s="20" t="s">
        <v>4</v>
      </c>
      <c r="D56" s="54">
        <f>SUM(E56:FE56)</f>
        <v>493.377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>
        <v>21.3</v>
      </c>
      <c r="P56" s="25"/>
      <c r="Q56" s="25"/>
      <c r="R56" s="25"/>
      <c r="S56" s="25"/>
      <c r="T56" s="25"/>
      <c r="U56" s="25">
        <v>46.5</v>
      </c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>
        <v>65</v>
      </c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>
        <v>22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>
        <v>53</v>
      </c>
      <c r="BJ56" s="25"/>
      <c r="BK56" s="25"/>
      <c r="BL56" s="25"/>
      <c r="BM56" s="25"/>
      <c r="BN56" s="25"/>
      <c r="BO56" s="25"/>
      <c r="BP56" s="25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>
        <v>46</v>
      </c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>
        <v>60</v>
      </c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>
        <v>64.577</v>
      </c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>
        <v>55</v>
      </c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>
        <v>10</v>
      </c>
      <c r="EY56" s="21"/>
      <c r="EZ56" s="21">
        <v>50</v>
      </c>
      <c r="FA56" s="21"/>
      <c r="FB56" s="21"/>
      <c r="FC56" s="21"/>
      <c r="FD56" s="21"/>
      <c r="FE56" s="41"/>
      <c r="FF56" s="15"/>
      <c r="FG56" s="38">
        <v>0</v>
      </c>
      <c r="FH56" s="38">
        <v>0</v>
      </c>
    </row>
    <row r="57" spans="1:164" s="13" customFormat="1" ht="15" customHeight="1">
      <c r="A57" s="49" t="s">
        <v>85</v>
      </c>
      <c r="B57" s="57" t="s">
        <v>20</v>
      </c>
      <c r="C57" s="57" t="s">
        <v>3</v>
      </c>
      <c r="D57" s="54">
        <f t="shared" si="1"/>
        <v>706.838</v>
      </c>
      <c r="E57" s="21"/>
      <c r="F57" s="21"/>
      <c r="G57" s="21"/>
      <c r="H57" s="21">
        <v>12</v>
      </c>
      <c r="I57" s="21"/>
      <c r="J57" s="21"/>
      <c r="K57" s="21"/>
      <c r="L57" s="21"/>
      <c r="M57" s="21">
        <v>6</v>
      </c>
      <c r="N57" s="21">
        <v>12</v>
      </c>
      <c r="O57" s="21"/>
      <c r="P57" s="21">
        <v>21.097</v>
      </c>
      <c r="Q57" s="21"/>
      <c r="R57" s="21">
        <v>6</v>
      </c>
      <c r="S57" s="21"/>
      <c r="T57" s="21"/>
      <c r="U57" s="21"/>
      <c r="V57" s="21"/>
      <c r="W57" s="21"/>
      <c r="X57" s="21"/>
      <c r="Y57" s="21">
        <v>20</v>
      </c>
      <c r="Z57" s="21"/>
      <c r="AA57" s="21"/>
      <c r="AB57" s="21"/>
      <c r="AC57" s="21"/>
      <c r="AD57" s="21">
        <v>42.195</v>
      </c>
      <c r="AE57" s="21"/>
      <c r="AF57" s="21"/>
      <c r="AG57" s="21"/>
      <c r="AH57" s="21"/>
      <c r="AI57" s="21"/>
      <c r="AJ57" s="21">
        <v>55.8</v>
      </c>
      <c r="AK57" s="21"/>
      <c r="AL57" s="21"/>
      <c r="AM57" s="21"/>
      <c r="AN57" s="21">
        <v>21.097</v>
      </c>
      <c r="AO57" s="21"/>
      <c r="AP57" s="21"/>
      <c r="AQ57" s="21">
        <v>22</v>
      </c>
      <c r="AR57" s="21"/>
      <c r="AS57" s="21"/>
      <c r="AT57" s="21">
        <v>42.195</v>
      </c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>
        <v>8.045</v>
      </c>
      <c r="BI57" s="21"/>
      <c r="BJ57" s="21"/>
      <c r="BK57" s="21"/>
      <c r="BL57" s="21">
        <v>42.195</v>
      </c>
      <c r="BM57" s="21">
        <v>44.44</v>
      </c>
      <c r="BN57" s="21"/>
      <c r="BO57" s="21"/>
      <c r="BP57" s="21"/>
      <c r="BQ57" s="21"/>
      <c r="BR57" s="21"/>
      <c r="BS57" s="21">
        <v>10.9</v>
      </c>
      <c r="BT57" s="21"/>
      <c r="BU57" s="21"/>
      <c r="BV57" s="21">
        <v>21.097</v>
      </c>
      <c r="BW57" s="21"/>
      <c r="BX57" s="21"/>
      <c r="BY57" s="21"/>
      <c r="BZ57" s="21"/>
      <c r="CA57" s="21"/>
      <c r="CB57" s="21">
        <v>8</v>
      </c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>
        <v>10</v>
      </c>
      <c r="CQ57" s="21"/>
      <c r="CR57" s="21"/>
      <c r="CS57" s="21"/>
      <c r="CT57" s="21"/>
      <c r="CU57" s="21"/>
      <c r="CV57" s="21"/>
      <c r="CW57" s="21"/>
      <c r="CX57" s="21">
        <v>5.6</v>
      </c>
      <c r="CY57" s="21"/>
      <c r="CZ57" s="21">
        <v>31</v>
      </c>
      <c r="DA57" s="21"/>
      <c r="DB57" s="21">
        <v>6.6</v>
      </c>
      <c r="DC57" s="21"/>
      <c r="DD57" s="21"/>
      <c r="DE57" s="21"/>
      <c r="DF57" s="21"/>
      <c r="DG57" s="21"/>
      <c r="DH57" s="21">
        <v>17</v>
      </c>
      <c r="DI57" s="21"/>
      <c r="DJ57" s="21"/>
      <c r="DK57" s="21"/>
      <c r="DL57" s="21"/>
      <c r="DM57" s="21">
        <v>64.577</v>
      </c>
      <c r="DN57" s="21"/>
      <c r="DO57" s="21"/>
      <c r="DP57" s="21"/>
      <c r="DQ57" s="21"/>
      <c r="DR57" s="21"/>
      <c r="DS57" s="21">
        <v>13</v>
      </c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>
        <v>42</v>
      </c>
      <c r="EK57" s="21"/>
      <c r="EL57" s="21"/>
      <c r="EM57" s="21">
        <v>21</v>
      </c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>
        <v>101</v>
      </c>
      <c r="FC57" s="21"/>
      <c r="FD57" s="21"/>
      <c r="FE57" s="37"/>
      <c r="FF57" s="15"/>
      <c r="FG57" s="38">
        <v>3</v>
      </c>
      <c r="FH57" s="38">
        <v>3</v>
      </c>
    </row>
    <row r="58" spans="1:164" s="13" customFormat="1" ht="15" customHeight="1">
      <c r="A58" s="49" t="s">
        <v>86</v>
      </c>
      <c r="B58" s="52" t="s">
        <v>64</v>
      </c>
      <c r="C58" s="53" t="s">
        <v>21</v>
      </c>
      <c r="D58" s="54">
        <f t="shared" si="1"/>
        <v>867.2669999999999</v>
      </c>
      <c r="E58" s="21">
        <v>21.097</v>
      </c>
      <c r="F58" s="21"/>
      <c r="G58" s="21"/>
      <c r="H58" s="21"/>
      <c r="I58" s="21"/>
      <c r="J58" s="21"/>
      <c r="K58" s="21">
        <v>30</v>
      </c>
      <c r="L58" s="21"/>
      <c r="M58" s="21"/>
      <c r="N58" s="21">
        <v>12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36</v>
      </c>
      <c r="AJ58" s="21"/>
      <c r="AK58" s="21"/>
      <c r="AL58" s="21"/>
      <c r="AM58" s="21"/>
      <c r="AN58" s="21"/>
      <c r="AO58" s="21"/>
      <c r="AP58" s="21"/>
      <c r="AQ58" s="21">
        <v>22</v>
      </c>
      <c r="AR58" s="21"/>
      <c r="AS58" s="21">
        <v>75</v>
      </c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>
        <v>22</v>
      </c>
      <c r="BH58" s="21"/>
      <c r="BI58" s="21">
        <v>160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1">
        <v>19.496</v>
      </c>
      <c r="BT58" s="21"/>
      <c r="BU58" s="21"/>
      <c r="BV58" s="21"/>
      <c r="BW58" s="21"/>
      <c r="BX58" s="21"/>
      <c r="BY58" s="21">
        <v>22</v>
      </c>
      <c r="BZ58" s="21"/>
      <c r="CA58" s="21"/>
      <c r="CB58" s="21"/>
      <c r="CC58" s="21">
        <v>108</v>
      </c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>
        <v>60</v>
      </c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>
        <v>64.577</v>
      </c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>
        <v>21.097</v>
      </c>
      <c r="EA58" s="21"/>
      <c r="EB58" s="21"/>
      <c r="EC58" s="21"/>
      <c r="ED58" s="21">
        <v>100</v>
      </c>
      <c r="EE58" s="21"/>
      <c r="EF58" s="21"/>
      <c r="EG58" s="21"/>
      <c r="EH58" s="21"/>
      <c r="EI58" s="21"/>
      <c r="EJ58" s="21"/>
      <c r="EK58" s="21">
        <v>44</v>
      </c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>
        <v>50</v>
      </c>
      <c r="FA58" s="21"/>
      <c r="FB58" s="21"/>
      <c r="FC58" s="21"/>
      <c r="FD58" s="21"/>
      <c r="FE58" s="37"/>
      <c r="FF58" s="15"/>
      <c r="FG58" s="38">
        <v>0</v>
      </c>
      <c r="FH58" s="38">
        <v>2</v>
      </c>
    </row>
  </sheetData>
  <sheetProtection password="D3C1" sheet="1" objects="1" scenarios="1" selectLockedCells="1" selectUnlockedCells="1"/>
  <printOptions/>
  <pageMargins left="0.7480314960629921" right="0.7480314960629921" top="0" bottom="0" header="0" footer="0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2019-09-02T17:25:57Z</cp:lastPrinted>
  <dcterms:created xsi:type="dcterms:W3CDTF">2008-02-04T20:42:50Z</dcterms:created>
  <dcterms:modified xsi:type="dcterms:W3CDTF">2019-10-07T08:08:44Z</dcterms:modified>
  <cp:category/>
  <cp:version/>
  <cp:contentType/>
  <cp:contentStatus/>
</cp:coreProperties>
</file>