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" yWindow="65344" windowWidth="15456" windowHeight="3060" tabRatio="841" activeTab="0"/>
  </bookViews>
  <sheets>
    <sheet name="GARB2017" sheetId="1" r:id="rId1"/>
    <sheet name="GEN-AGO" sheetId="2" r:id="rId2"/>
  </sheets>
  <definedNames>
    <definedName name="_xlfn.IFERROR" hidden="1">#NAME?</definedName>
    <definedName name="_xlnm.Print_Area" localSheetId="0">'GARB2017'!$A$4:$B$52</definedName>
    <definedName name="_xlnm.Print_Area" localSheetId="1">'GEN-AGO'!$A$4:$B$52</definedName>
  </definedNames>
  <calcPr fullCalcOnLoad="1"/>
</workbook>
</file>

<file path=xl/sharedStrings.xml><?xml version="1.0" encoding="utf-8"?>
<sst xmlns="http://schemas.openxmlformats.org/spreadsheetml/2006/main" count="407" uniqueCount="270">
  <si>
    <t>APPIANI SERGIO</t>
  </si>
  <si>
    <t>Cat.</t>
  </si>
  <si>
    <t>Mezza Sul BREMBO</t>
  </si>
  <si>
    <t>TOT    km</t>
  </si>
  <si>
    <t xml:space="preserve"> SM50 </t>
  </si>
  <si>
    <t xml:space="preserve"> SM40 </t>
  </si>
  <si>
    <t xml:space="preserve"> SM35 </t>
  </si>
  <si>
    <t xml:space="preserve"> SM </t>
  </si>
  <si>
    <t xml:space="preserve"> SM45 </t>
  </si>
  <si>
    <t xml:space="preserve"> SM65 </t>
  </si>
  <si>
    <t>BONADEI FABRIZIO</t>
  </si>
  <si>
    <t xml:space="preserve"> SM55 </t>
  </si>
  <si>
    <t>DE LEIDI FLAVIO</t>
  </si>
  <si>
    <t>ESPOSITO MIRKO</t>
  </si>
  <si>
    <t>FRATUS ROSARIO</t>
  </si>
  <si>
    <t>GIUDICI RICCARDO</t>
  </si>
  <si>
    <t>NAVA MATTEO</t>
  </si>
  <si>
    <t>ORLANDINI LUIGI</t>
  </si>
  <si>
    <t>PAGNONCELLI GIANLUCA</t>
  </si>
  <si>
    <t>PECCHIOLI STEFANO</t>
  </si>
  <si>
    <t>PEDRUZZI GIOVANNI</t>
  </si>
  <si>
    <t>PILEGGI BRUNO</t>
  </si>
  <si>
    <t>SALVINI ALDO</t>
  </si>
  <si>
    <t>ZAMBLERA ZAVERIO</t>
  </si>
  <si>
    <t>Montefortiana - Maratonina Falconeri</t>
  </si>
  <si>
    <t>Mezza S.Gaudenzio - NOVARA</t>
  </si>
  <si>
    <t>MAGNI MARCO</t>
  </si>
  <si>
    <t>LOCATELLI FERDINANDO</t>
  </si>
  <si>
    <t>GOLINO MARCO</t>
  </si>
  <si>
    <t>Maratona di CREVALCORE</t>
  </si>
  <si>
    <t>TRESOLDI CESARE</t>
  </si>
  <si>
    <t>FIGAROLI GIAN BATTISTA</t>
  </si>
  <si>
    <t>ACERBIS MONIA</t>
  </si>
  <si>
    <t>CAMPANA GAETANO</t>
  </si>
  <si>
    <t xml:space="preserve"> SF45 </t>
  </si>
  <si>
    <t xml:space="preserve"> SF35 </t>
  </si>
  <si>
    <t>LA CALABROSA TRAIL -Brescia</t>
  </si>
  <si>
    <t>ACETI PAOLO</t>
  </si>
  <si>
    <t>BISACCO GIUSEPPE</t>
  </si>
  <si>
    <t>MICHELI MAURO</t>
  </si>
  <si>
    <t>VENTRE CARMELO</t>
  </si>
  <si>
    <t>GIRO del LAGO d'ORTA</t>
  </si>
  <si>
    <t>Casalmorun Winter - Casalmorano (CR)</t>
  </si>
  <si>
    <t>Montefortiana - Ecomaratona Clivus</t>
  </si>
  <si>
    <t>Scaldagambe Winter Trail RaidLight - Carvico (BG)</t>
  </si>
  <si>
    <t>STRAMAGENTA</t>
  </si>
  <si>
    <t>Giulietta e Romeo            Half Marathon (VR)</t>
  </si>
  <si>
    <t>Mezza Maratona di SCANDICCI (FI)</t>
  </si>
  <si>
    <t>Maratonina di TREVIGLIO</t>
  </si>
  <si>
    <t>GAVAZZI ALBERTO</t>
  </si>
  <si>
    <t>6 Ore PASTRENGO Trail</t>
  </si>
  <si>
    <t>FARNETI VALENTINA</t>
  </si>
  <si>
    <t>MARRAKECH Marathon</t>
  </si>
  <si>
    <t>Maratòn de SEVILLA</t>
  </si>
  <si>
    <t>Terre Verdiane             CORSA DEL PRINCIPE</t>
  </si>
  <si>
    <t>MAXENT FUN RUN - Reggio Emilia</t>
  </si>
  <si>
    <t>TRAIL DI BOZZ -                  Arsago Seprio (VA)</t>
  </si>
  <si>
    <t>MEZZA DEL CASTELLO       Vittuone (MI)</t>
  </si>
  <si>
    <t>VAL MAREMOLA TRAIL                   Tovo San Giacomo (SV)</t>
  </si>
  <si>
    <t>WINTER Trail SOFTLY                    Bione Prealba</t>
  </si>
  <si>
    <t>CURNIS MATTIA</t>
  </si>
  <si>
    <t>TRANSGRANCANARIA Advanced</t>
  </si>
  <si>
    <t>BAM BRESCIA Marathon 42, 21, 10</t>
  </si>
  <si>
    <t>GELFI DANIELA</t>
  </si>
  <si>
    <t xml:space="preserve"> SF40</t>
  </si>
  <si>
    <t>Cross Campionato Brianzolo: CANTU</t>
  </si>
  <si>
    <t>Cross CINQUEMULINI  S.Vittore Olona</t>
  </si>
  <si>
    <t>Cross Campionato Brianzolo: DESIO</t>
  </si>
  <si>
    <t>Campionato Brianzolo: Carate Brianza</t>
  </si>
  <si>
    <t>MARONI GABRIELLA</t>
  </si>
  <si>
    <t xml:space="preserve"> SF55</t>
  </si>
  <si>
    <t>Terre Verdiane             Salsomaggiore-FIDENZA</t>
  </si>
  <si>
    <t>FELICIANI ROBERTA</t>
  </si>
  <si>
    <t xml:space="preserve"> SF45</t>
  </si>
  <si>
    <t>Maratonina di Cernusco Lombardone</t>
  </si>
  <si>
    <t>ULTRABERICUS    Vicenza</t>
  </si>
  <si>
    <t>100 km di SEREGNO  100km, 60km, 21 km</t>
  </si>
  <si>
    <t>Mezza SUL SERIO - Cene   21, 10k</t>
  </si>
  <si>
    <t>PIAVE MARATHON - Belluno</t>
  </si>
  <si>
    <t>24 ORE di CESANO BOSCONE</t>
  </si>
  <si>
    <t>GREGGIA NICOLA</t>
  </si>
  <si>
    <t>STRAMILANO</t>
  </si>
  <si>
    <t>6 ORE nel Castello di Brescia</t>
  </si>
  <si>
    <t>ROMA - OSTIA</t>
  </si>
  <si>
    <t>3 Santi Trail-Eremitica              Nave (BS)</t>
  </si>
  <si>
    <t>MAGNIFICA SALODIUM - Salò</t>
  </si>
  <si>
    <t>PIROTTA MARIO</t>
  </si>
  <si>
    <t>NESTICO' GIAN BRUNO</t>
  </si>
  <si>
    <t>DONADONI LARA</t>
  </si>
  <si>
    <t>COLOMBO FRANCESCA</t>
  </si>
  <si>
    <t>MANDELLI ALESSIO</t>
  </si>
  <si>
    <t>RUN SOFT TRAIL - Annone Brianza</t>
  </si>
  <si>
    <t xml:space="preserve"> SM60</t>
  </si>
  <si>
    <t xml:space="preserve"> SF50</t>
  </si>
  <si>
    <t>SKY DEL CANTO - Carvico (Bg)</t>
  </si>
  <si>
    <t>MAREMONTANA - Loano (Sv)</t>
  </si>
  <si>
    <t>FIRENZE Half Marathon Vivicittà</t>
  </si>
  <si>
    <t>ESPOSITO ANDREA</t>
  </si>
  <si>
    <t>MARATONA di ROMA</t>
  </si>
  <si>
    <t>Maratonina                         CITTA' DI LECCO</t>
  </si>
  <si>
    <t>BGV TRAIL            Parco Alto Garda</t>
  </si>
  <si>
    <t>TUSCANY CROSSING</t>
  </si>
  <si>
    <t>PADOVA MARATHON  42k, 21k</t>
  </si>
  <si>
    <t>MILANO MARATHON</t>
  </si>
  <si>
    <t>SARNICO-LOVERE RUN</t>
  </si>
  <si>
    <t>50 km DI ROMAGNA Castelbolognese</t>
  </si>
  <si>
    <t>BRIANZA DOUBLE CLASSIC  - Besana</t>
  </si>
  <si>
    <t>CHIAPPINI ELENA</t>
  </si>
  <si>
    <t>MILANESI CHIARA</t>
  </si>
  <si>
    <t>STRASIMENO</t>
  </si>
  <si>
    <t>RIMINI MARATHON</t>
  </si>
  <si>
    <t>MARATONA DEL LAMONE  Russi (RA)</t>
  </si>
  <si>
    <t xml:space="preserve">Maratonina di CELLATICA </t>
  </si>
  <si>
    <t xml:space="preserve">BvG Run - Bassa Via del Garda (Salò) </t>
  </si>
  <si>
    <t>CONNEMARATHON - Eire</t>
  </si>
  <si>
    <t>Ultrafranciacorta - Provaglio d'Iseo</t>
  </si>
  <si>
    <t>Venice Night Trail</t>
  </si>
  <si>
    <t>RUN IN SEVESO</t>
  </si>
  <si>
    <t>OSSOLA BECH TRAIL  Mergozzo</t>
  </si>
  <si>
    <t>Fosso Bergamasco             3 - Cortenuova di Sopra</t>
  </si>
  <si>
    <t>Fosso Bergamasco            2 - COLOGNO al Serio</t>
  </si>
  <si>
    <t>Fosso Bergamasco           1 - CAROBBIO</t>
  </si>
  <si>
    <t>Fosso Bergamasco           4 - VALBREMBO</t>
  </si>
  <si>
    <t>Fosso Bergamasco           5 - BARIANO</t>
  </si>
  <si>
    <t>Fosso Bergamasco           6 - TORRE BOLDONE</t>
  </si>
  <si>
    <t>R4S Run for Science  - Verona</t>
  </si>
  <si>
    <t>LOCATELLI EDOARDO ADAMO</t>
  </si>
  <si>
    <t>Maratona delle                TERRE VERDIANE</t>
  </si>
  <si>
    <t>Skyrace del Segredont  Vertova (Bg)</t>
  </si>
  <si>
    <t>FINCO SILVANO</t>
  </si>
  <si>
    <t>Mezza Maratona di PIACENZA</t>
  </si>
  <si>
    <t>Mezza Maratona di COMO</t>
  </si>
  <si>
    <t>Trentapassi Skyrace - Marone (BS)</t>
  </si>
  <si>
    <t>MAFFIOLETTI DAVID EMILIO</t>
  </si>
  <si>
    <t>MEZZA SUL NAVIGLIO Cernusco sul Naviglio</t>
  </si>
  <si>
    <t>100 km del PASSATORE</t>
  </si>
  <si>
    <t>27-28mag</t>
  </si>
  <si>
    <t>Mezza di BUCCINASCO</t>
  </si>
  <si>
    <t>10.000 SARONNO RUN</t>
  </si>
  <si>
    <t>Via Francigena Half Marathon  VERCELLI</t>
  </si>
  <si>
    <t>5 km A ROTTA DI COLLO   DALMINE</t>
  </si>
  <si>
    <t>BOSSONI Half Marathon   ORZINUOVI</t>
  </si>
  <si>
    <t>ESINO SKYRACE  Lecco</t>
  </si>
  <si>
    <t>Trail del MOTTY - Armeno</t>
  </si>
  <si>
    <t>PASTURO-GRIGNOE      tùtt  d'un fiàa</t>
  </si>
  <si>
    <t>24 h di CISERANO</t>
  </si>
  <si>
    <t>10 km MEZZAGO               Run by Night</t>
  </si>
  <si>
    <t>Mezza Maratona ADRO Run 4 help</t>
  </si>
  <si>
    <t>Quadrifolgio Ultratrail - BORGOTARO (PR)</t>
  </si>
  <si>
    <t>ZAMBELLI AGOSTINA</t>
  </si>
  <si>
    <t>SF40</t>
  </si>
  <si>
    <t>Garda Trentino Trail  Riva del Garda</t>
  </si>
  <si>
    <t>COPENHAGEN Marathon</t>
  </si>
  <si>
    <t>RUGGERI GIULIO</t>
  </si>
  <si>
    <t>Trofeo Dario e Willy  -  Valmadrera</t>
  </si>
  <si>
    <t>535 IN CONDOTTA - Lenna (BG)</t>
  </si>
  <si>
    <t>Fosso Bergamasco           7 - TREVIGLIO</t>
  </si>
  <si>
    <t>Fosso Bergamasco           8 - SPIRANO</t>
  </si>
  <si>
    <t>Fosso Bergamasco           9 - ZANICA</t>
  </si>
  <si>
    <t>Fosso Bergamasco           10 - CAMISANO</t>
  </si>
  <si>
    <t>10 MIGLIA del CASTELLO - Endine</t>
  </si>
  <si>
    <t>DOLOMITI EXTREME TRAIL - Val di Zoldo (BL)</t>
  </si>
  <si>
    <t>TRIANNI STEFANO</t>
  </si>
  <si>
    <t>MOONLIGHT HALF MARATHON _ Jesolo</t>
  </si>
  <si>
    <t>LIERAC BEAUTY RUN - Milano</t>
  </si>
  <si>
    <t>29mag-3giu</t>
  </si>
  <si>
    <t>FORMENTERA TO RUN</t>
  </si>
  <si>
    <t>GIBELLINI CLAUDIA</t>
  </si>
  <si>
    <t>12 ore di CURNO</t>
  </si>
  <si>
    <t>MONZA - RESEGONE</t>
  </si>
  <si>
    <t>The North Face LAVAREDO Ultra Trail</t>
  </si>
  <si>
    <t>UltraTrail LA VIA DEGLI DEI  (Bologna-Fiesole)</t>
  </si>
  <si>
    <t>IN COPPIA VERSO IL CIELO - Aviatico</t>
  </si>
  <si>
    <t>CIRENAICA TRAIL   Gardone (BS)</t>
  </si>
  <si>
    <t>TRAIL degli ALTIPIANI   Valgandino  61k, 32k</t>
  </si>
  <si>
    <t>10 km DEL MANZONI   LECCO</t>
  </si>
  <si>
    <t>Trofeo MATEO FLORES   CURNO</t>
  </si>
  <si>
    <t>Trofeo NASEGO / VERTIKAL NASEGO</t>
  </si>
  <si>
    <t>RESEGUP (LC)</t>
  </si>
  <si>
    <t>GRIGNETTA VERTICAL (CO)</t>
  </si>
  <si>
    <t>LEDRO SKYRACE      (TN)</t>
  </si>
  <si>
    <t>STAVA MOUNTAIN RACE - Tesero (TN)</t>
  </si>
  <si>
    <t>SPRING NIGHT RUN DOBBIACO</t>
  </si>
  <si>
    <t>CORTINA-DOBBIACO</t>
  </si>
  <si>
    <t>Due passi per Castrezzato (BS)</t>
  </si>
  <si>
    <t>2 SANTUARI RUNNING (BI)</t>
  </si>
  <si>
    <t>VENTI DI BIELLA</t>
  </si>
  <si>
    <t>Tra Ville e Giardini (VA)</t>
  </si>
  <si>
    <t>Limbiate Night Run (MB)</t>
  </si>
  <si>
    <t>OROBIE VERTICAL Valbondione</t>
  </si>
  <si>
    <t>Rally Estivo della VAL TARTANO</t>
  </si>
  <si>
    <t>STRACHIVIOL           Reggio Emilia</t>
  </si>
  <si>
    <t>LODRINO-ALPE ALVA</t>
  </si>
  <si>
    <t>MARATONA DEL CIELO Corteno Golgi (BS)</t>
  </si>
  <si>
    <t>Fosso Bergamasco           11 - MOZZANICA</t>
  </si>
  <si>
    <t>3 Campanili Half Marathon - VESTONE</t>
  </si>
  <si>
    <t>100 km di ASOLO</t>
  </si>
  <si>
    <t>Corrida di S.Girolamo  - Sedrina</t>
  </si>
  <si>
    <t>Diamond Cup: Su e giù per Pontoglio</t>
  </si>
  <si>
    <t>Mezza Maratona Bormio-Passo dello Stelvio</t>
  </si>
  <si>
    <t>GTO-Gran Trail Orobie</t>
  </si>
  <si>
    <t>CLASSIC TRAIL TORCOLE - Piazzatorre</t>
  </si>
  <si>
    <t>Giro delle Creste Grignaghe</t>
  </si>
  <si>
    <t>Ecomaratona del VENTASSO -   Busana</t>
  </si>
  <si>
    <t>BERGAMO URBAN TRAIL</t>
  </si>
  <si>
    <t>Corsa della Canonica - Barzanò (LC)</t>
  </si>
  <si>
    <t>CADONICHE TRAIL - Busana (RE)</t>
  </si>
  <si>
    <t>RAMPEGADA Pagnona-Alpe Campo</t>
  </si>
  <si>
    <t>Corri nei Borghi: GANDELLINO</t>
  </si>
  <si>
    <t>PONTE DI LEGNO Skynight</t>
  </si>
  <si>
    <t>Corri nei Borghi: CLUSONE</t>
  </si>
  <si>
    <t>DOLOMITI MARATHON -  Primiero (TN)</t>
  </si>
  <si>
    <t>San Martino di Castrozza Trail - Primiero (TN)</t>
  </si>
  <si>
    <t>12 ORE di COSTORIO (BS)</t>
  </si>
  <si>
    <t>CANSIGLIO RUN - Conegliano (TV)</t>
  </si>
  <si>
    <t>GIRO LAGO DI RESIA</t>
  </si>
  <si>
    <t>RIMINI - VERUCCHIO</t>
  </si>
  <si>
    <t>Mezzoldo-Ca San Marco</t>
  </si>
  <si>
    <t>DOLOMITES SKYRACE</t>
  </si>
  <si>
    <t>Lago d'Orta - 10maratonein10giorn</t>
  </si>
  <si>
    <t>10.000 Città di Romano di Lombardia</t>
  </si>
  <si>
    <t>Corri nei Borghi: PARRE</t>
  </si>
  <si>
    <t>Corrida di S.Lorenzo - Zogno</t>
  </si>
  <si>
    <t>Maratona di Solidarnosc - DANZICA</t>
  </si>
  <si>
    <t>Specchia Moonlight Run</t>
  </si>
  <si>
    <t>FLETTA TRAIL-Malonno</t>
  </si>
  <si>
    <t>Costadecorsa -              Costa Valle Imagna</t>
  </si>
  <si>
    <t>Engadiner Sommerlauf</t>
  </si>
  <si>
    <t>Ecomaratona VALDARDA</t>
  </si>
  <si>
    <t>Roncobello-Laghi Gemelli</t>
  </si>
  <si>
    <t>STRACASTIONE</t>
  </si>
  <si>
    <t>ANGOLO VARENO</t>
  </si>
  <si>
    <t>MAZZUNNO PRAVE</t>
  </si>
  <si>
    <t>Montecampione Skyrace</t>
  </si>
  <si>
    <t>Mezza Maratona SCORZE'</t>
  </si>
  <si>
    <t>Podistica Colle di Montegiove-Fano</t>
  </si>
  <si>
    <t>Sentiero degli Elfi Sulzano (BS)</t>
  </si>
  <si>
    <t>MARIANI ARIANNA</t>
  </si>
  <si>
    <t>Corri nei Borghi: SOVERE</t>
  </si>
  <si>
    <t>Totale km         GENNAIO-AGOSTO</t>
  </si>
  <si>
    <t>Totale km         SETTEMBRE</t>
  </si>
  <si>
    <t>GARB2017                                  Classifica provvisoria a SETTEMBRE</t>
  </si>
  <si>
    <t xml:space="preserve">DIECIMILA TRICOLORE - DALMINE </t>
  </si>
  <si>
    <t>CARIPARMA          30km-21,097km-10km</t>
  </si>
  <si>
    <t>Corri per San Casciano - Trofeo Gallo Nero (FI)</t>
  </si>
  <si>
    <t>Mezza Maratona di BERGAMO</t>
  </si>
  <si>
    <t>GIIR DI MONT   Premana</t>
  </si>
  <si>
    <t>SAN FERMO TRAIL    Borno</t>
  </si>
  <si>
    <t>Marcialonga Running Coop</t>
  </si>
  <si>
    <t>ROSETTA SKYRACE</t>
  </si>
  <si>
    <t>BCT Bergamo City Trail</t>
  </si>
  <si>
    <t>Mezza Maratona di SAPPADA</t>
  </si>
  <si>
    <t>BOMBARDA MARCO GIOVANNI</t>
  </si>
  <si>
    <t>Maratona ALZHEIMER   Cesenatico</t>
  </si>
  <si>
    <t>6 ORE di AZZANO SAN PAOLO</t>
  </si>
  <si>
    <t>Trail del Moscato di Scanzo</t>
  </si>
  <si>
    <t>Maratonina di Castelrozzone 21k, 10k</t>
  </si>
  <si>
    <t>Giro del Lago di VARESE</t>
  </si>
  <si>
    <t>Mezza Maratona di MONZA  30k, 21k, 10k</t>
  </si>
  <si>
    <t>Palio delle Porte - Martinengo 8,8k -5,85</t>
  </si>
  <si>
    <t>MARATONA DEL MUGELLO (FI)</t>
  </si>
  <si>
    <t>Salomon City Trail Milano</t>
  </si>
  <si>
    <t>ALMANA TRAIL</t>
  </si>
  <si>
    <t>LUPATOTISSIMA 12 ore</t>
  </si>
  <si>
    <t>Summer Mini Trail  Carvico</t>
  </si>
  <si>
    <t xml:space="preserve">Corrida di San Gerolamo - Torre dei Roveri </t>
  </si>
  <si>
    <t>12 ORE di ARCENE</t>
  </si>
  <si>
    <t>Maga Skymarathon-Skyrace   Serina</t>
  </si>
  <si>
    <t>ADAMELLO Trail - Pontedilegno</t>
  </si>
  <si>
    <t>GARB2017                                  TOT km nel periodo GENNAIO-AGOSTO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</si>
</sst>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  <numFmt numFmtId="166" formatCode="hh&quot;:&quot;mm&quot;:&quot;ss"/>
    <numFmt numFmtId="167" formatCode="mm&quot;:&quot;ss.0"/>
    <numFmt numFmtId="168" formatCode="[h]&quot;:&quot;mm&quot;:&quot;ss"/>
    <numFmt numFmtId="169" formatCode="dd/mm/yyyy&quot; &quot;hh&quot;:&quot;mm"/>
    <numFmt numFmtId="170" formatCode="&quot; &quot;#,##0.00&quot; &quot;;&quot;-&quot;#,##0.00&quot; &quot;;&quot; -&quot;00&quot; &quot;;&quot; &quot;@&quot; &quot;"/>
    <numFmt numFmtId="171" formatCode="h:mm:ss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00"/>
    <numFmt numFmtId="177" formatCode="#,##0.00000"/>
    <numFmt numFmtId="178" formatCode="mmm\-yyyy"/>
    <numFmt numFmtId="179" formatCode="[$-410]dddd\ d\ mmmm\ yyyy"/>
    <numFmt numFmtId="180" formatCode="h\.mm\.ss"/>
    <numFmt numFmtId="181" formatCode="0.0"/>
    <numFmt numFmtId="182" formatCode="dd/mm/yy;@"/>
    <numFmt numFmtId="183" formatCode="[h]\:mm\:ss"/>
    <numFmt numFmtId="184" formatCode="dd/mm/yy"/>
    <numFmt numFmtId="185" formatCode="&quot; &quot;#,##0.000&quot; &quot;;&quot;-&quot;#,##0.000&quot; &quot;;&quot; -&quot;00.0&quot; &quot;;&quot; &quot;@&quot; &quot;"/>
    <numFmt numFmtId="186" formatCode="0.0000"/>
    <numFmt numFmtId="187" formatCode="0.000;[Red]0.000"/>
    <numFmt numFmtId="188" formatCode="&quot; &quot;#,##0.0&quot; &quot;;&quot;-&quot;#,##0.0&quot; &quot;;&quot; -&quot;00&quot; &quot;;&quot; &quot;@&quot; &quot;"/>
    <numFmt numFmtId="189" formatCode="&quot; &quot;#,##0.00&quot; &quot;;&quot;-&quot;#,##0.00&quot; &quot;;&quot; -&quot;00.0&quot; &quot;;&quot; &quot;@&quot; &quot;"/>
    <numFmt numFmtId="190" formatCode="&quot; &quot;#,##0.000&quot; &quot;;&quot;-&quot;#,##0.000&quot; &quot;;&quot; -&quot;00.00&quot; &quot;;&quot; &quot;@&quot; &quot;"/>
    <numFmt numFmtId="191" formatCode="0;\-0;;@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FF00FF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1" applyNumberFormat="0" applyAlignment="0" applyProtection="0"/>
    <xf numFmtId="0" fontId="36" fillId="0" borderId="2" applyNumberFormat="0" applyFill="0" applyAlignment="0" applyProtection="0"/>
    <xf numFmtId="0" fontId="37" fillId="19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8" fillId="25" borderId="1" applyNumberFormat="0" applyAlignment="0" applyProtection="0"/>
    <xf numFmtId="170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6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ont="0" applyBorder="0" applyProtection="0">
      <alignment/>
    </xf>
    <xf numFmtId="0" fontId="1" fillId="27" borderId="4" applyNumberFormat="0" applyFont="0" applyAlignment="0" applyProtection="0"/>
    <xf numFmtId="0" fontId="40" fillId="18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4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46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164" fontId="2" fillId="0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9" fontId="9" fillId="30" borderId="10" xfId="53" applyNumberFormat="1" applyFont="1" applyFill="1" applyBorder="1" applyAlignment="1" applyProtection="1">
      <alignment horizontal="center" wrapText="1"/>
      <protection locked="0"/>
    </xf>
    <xf numFmtId="49" fontId="2" fillId="30" borderId="10" xfId="53" applyNumberFormat="1" applyFont="1" applyFill="1" applyBorder="1" applyAlignment="1" applyProtection="1">
      <alignment horizontal="center" textRotation="90" wrapText="1"/>
      <protection locked="0"/>
    </xf>
    <xf numFmtId="164" fontId="47" fillId="0" borderId="10" xfId="0" applyNumberFormat="1" applyFont="1" applyFill="1" applyBorder="1" applyAlignment="1" applyProtection="1">
      <alignment horizontal="center" vertical="center"/>
      <protection locked="0"/>
    </xf>
    <xf numFmtId="164" fontId="47" fillId="0" borderId="11" xfId="0" applyNumberFormat="1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7" fillId="27" borderId="0" xfId="0" applyFont="1" applyFill="1" applyAlignment="1" applyProtection="1">
      <alignment horizontal="center" vertical="center"/>
      <protection locked="0"/>
    </xf>
    <xf numFmtId="16" fontId="47" fillId="27" borderId="0" xfId="0" applyNumberFormat="1" applyFont="1" applyFill="1" applyAlignment="1" applyProtection="1">
      <alignment horizontal="center" vertical="center"/>
      <protection locked="0"/>
    </xf>
    <xf numFmtId="49" fontId="46" fillId="27" borderId="0" xfId="0" applyNumberFormat="1" applyFont="1" applyFill="1" applyAlignment="1" applyProtection="1">
      <alignment vertical="center"/>
      <protection locked="0"/>
    </xf>
    <xf numFmtId="46" fontId="0" fillId="27" borderId="0" xfId="0" applyNumberFormat="1" applyFont="1" applyFill="1" applyAlignment="1" applyProtection="1">
      <alignment vertical="center"/>
      <protection locked="0"/>
    </xf>
    <xf numFmtId="0" fontId="0" fillId="27" borderId="0" xfId="0" applyFont="1" applyFill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164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27" borderId="0" xfId="0" applyFont="1" applyFill="1" applyAlignment="1" applyProtection="1">
      <alignment vertical="center"/>
      <protection locked="0"/>
    </xf>
    <xf numFmtId="164" fontId="10" fillId="27" borderId="10" xfId="46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48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165" fontId="11" fillId="0" borderId="10" xfId="0" applyNumberFormat="1" applyFont="1" applyBorder="1" applyAlignment="1">
      <alignment horizontal="center" vertical="center"/>
    </xf>
    <xf numFmtId="49" fontId="2" fillId="31" borderId="10" xfId="53" applyNumberFormat="1" applyFont="1" applyFill="1" applyBorder="1" applyAlignment="1" applyProtection="1">
      <alignment horizontal="center" textRotation="90" wrapText="1"/>
      <protection locked="0"/>
    </xf>
    <xf numFmtId="49" fontId="12" fillId="31" borderId="10" xfId="53" applyNumberFormat="1" applyFont="1" applyFill="1" applyBorder="1" applyAlignment="1" applyProtection="1">
      <alignment horizontal="center" textRotation="90" wrapText="1"/>
      <protection locked="0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46" fontId="49" fillId="27" borderId="0" xfId="0" applyNumberFormat="1" applyFont="1" applyFill="1" applyAlignment="1" applyProtection="1">
      <alignment vertical="center"/>
      <protection locked="0"/>
    </xf>
    <xf numFmtId="0" fontId="49" fillId="0" borderId="0" xfId="0" applyFont="1" applyBorder="1" applyAlignment="1">
      <alignment/>
    </xf>
    <xf numFmtId="0" fontId="49" fillId="0" borderId="0" xfId="0" applyFont="1" applyFill="1" applyAlignment="1" applyProtection="1">
      <alignment vertical="center"/>
      <protection locked="0"/>
    </xf>
    <xf numFmtId="0" fontId="49" fillId="27" borderId="0" xfId="0" applyFont="1" applyFill="1" applyAlignment="1" applyProtection="1">
      <alignment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165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4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49" fontId="46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0" xfId="53" applyNumberFormat="1" applyFont="1" applyFill="1" applyBorder="1" applyAlignment="1" applyProtection="1">
      <alignment horizontal="center" textRotation="90" wrapText="1"/>
      <protection locked="0"/>
    </xf>
    <xf numFmtId="49" fontId="9" fillId="0" borderId="10" xfId="53" applyNumberFormat="1" applyFont="1" applyFill="1" applyBorder="1" applyAlignment="1" applyProtection="1">
      <alignment horizontal="center" wrapText="1"/>
      <protection locked="0"/>
    </xf>
    <xf numFmtId="49" fontId="12" fillId="30" borderId="10" xfId="53" applyNumberFormat="1" applyFont="1" applyFill="1" applyBorder="1" applyAlignment="1" applyProtection="1">
      <alignment horizontal="center" textRotation="90" wrapText="1"/>
      <protection locked="0"/>
    </xf>
    <xf numFmtId="165" fontId="11" fillId="0" borderId="12" xfId="0" applyNumberFormat="1" applyFont="1" applyBorder="1" applyAlignment="1">
      <alignment horizontal="center" vertical="center"/>
    </xf>
    <xf numFmtId="49" fontId="50" fillId="2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7" borderId="10" xfId="0" applyNumberFormat="1" applyFont="1" applyFill="1" applyBorder="1" applyAlignment="1" applyProtection="1">
      <alignment horizontal="center"/>
      <protection locked="0"/>
    </xf>
    <xf numFmtId="49" fontId="46" fillId="27" borderId="10" xfId="0" applyNumberFormat="1" applyFont="1" applyFill="1" applyBorder="1" applyAlignment="1" applyProtection="1">
      <alignment horizontal="center" wrapText="1"/>
      <protection locked="0"/>
    </xf>
    <xf numFmtId="49" fontId="47" fillId="0" borderId="0" xfId="0" applyNumberFormat="1" applyFont="1" applyFill="1" applyAlignment="1" applyProtection="1">
      <alignment horizontal="center" vertical="center"/>
      <protection locked="0"/>
    </xf>
    <xf numFmtId="164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7" fillId="0" borderId="12" xfId="0" applyFont="1" applyFill="1" applyBorder="1" applyAlignment="1" applyProtection="1">
      <alignment vertical="center"/>
      <protection locked="0"/>
    </xf>
    <xf numFmtId="164" fontId="47" fillId="0" borderId="12" xfId="0" applyNumberFormat="1" applyFont="1" applyFill="1" applyBorder="1" applyAlignment="1" applyProtection="1">
      <alignment vertical="center"/>
      <protection locked="0"/>
    </xf>
    <xf numFmtId="49" fontId="47" fillId="27" borderId="0" xfId="0" applyNumberFormat="1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vertical="center"/>
      <protection locked="0"/>
    </xf>
    <xf numFmtId="0" fontId="49" fillId="0" borderId="10" xfId="0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49" fontId="47" fillId="27" borderId="0" xfId="0" applyNumberFormat="1" applyFont="1" applyFill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49" fontId="0" fillId="27" borderId="10" xfId="0" applyNumberFormat="1" applyFill="1" applyBorder="1" applyAlignment="1" applyProtection="1">
      <alignment horizontal="center" textRotation="90" wrapText="1"/>
      <protection locked="0"/>
    </xf>
    <xf numFmtId="49" fontId="0" fillId="27" borderId="10" xfId="0" applyNumberFormat="1" applyFont="1" applyFill="1" applyBorder="1" applyAlignment="1" applyProtection="1">
      <alignment horizontal="center" textRotation="90" wrapText="1"/>
      <protection locked="0"/>
    </xf>
    <xf numFmtId="49" fontId="51" fillId="0" borderId="10" xfId="0" applyNumberFormat="1" applyFont="1" applyFill="1" applyBorder="1" applyAlignment="1" applyProtection="1">
      <alignment horizontal="center" wrapText="1"/>
      <protection locked="0"/>
    </xf>
    <xf numFmtId="164" fontId="2" fillId="27" borderId="10" xfId="46" applyNumberFormat="1" applyFont="1" applyFill="1" applyBorder="1" applyAlignment="1" applyProtection="1">
      <alignment horizontal="right" vertical="center"/>
      <protection locked="0"/>
    </xf>
    <xf numFmtId="164" fontId="49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49" fontId="52" fillId="0" borderId="0" xfId="0" applyNumberFormat="1" applyFont="1" applyFill="1" applyAlignment="1" applyProtection="1">
      <alignment horizontal="right" vertical="center"/>
      <protection locked="0"/>
    </xf>
    <xf numFmtId="49" fontId="53" fillId="0" borderId="10" xfId="0" applyNumberFormat="1" applyFont="1" applyFill="1" applyBorder="1" applyAlignment="1" applyProtection="1">
      <alignment horizontal="right"/>
      <protection locked="0"/>
    </xf>
    <xf numFmtId="164" fontId="54" fillId="0" borderId="10" xfId="0" applyNumberFormat="1" applyFont="1" applyBorder="1" applyAlignment="1">
      <alignment vertical="center"/>
    </xf>
    <xf numFmtId="164" fontId="14" fillId="0" borderId="10" xfId="0" applyNumberFormat="1" applyFont="1" applyBorder="1" applyAlignment="1">
      <alignment vertical="center"/>
    </xf>
    <xf numFmtId="49" fontId="53" fillId="0" borderId="0" xfId="0" applyNumberFormat="1" applyFont="1" applyFill="1" applyAlignment="1" applyProtection="1">
      <alignment horizontal="right" vertical="center"/>
      <protection locked="0"/>
    </xf>
    <xf numFmtId="2" fontId="13" fillId="0" borderId="10" xfId="0" applyNumberFormat="1" applyFont="1" applyFill="1" applyBorder="1" applyAlignment="1" applyProtection="1">
      <alignment horizontal="right" vertical="center"/>
      <protection locked="0"/>
    </xf>
    <xf numFmtId="165" fontId="13" fillId="0" borderId="10" xfId="0" applyNumberFormat="1" applyFont="1" applyBorder="1" applyAlignment="1">
      <alignment horizontal="right" vertical="center"/>
    </xf>
    <xf numFmtId="164" fontId="13" fillId="0" borderId="10" xfId="0" applyNumberFormat="1" applyFont="1" applyFill="1" applyBorder="1" applyAlignment="1" applyProtection="1">
      <alignment horizontal="right" vertical="center"/>
      <protection locked="0"/>
    </xf>
    <xf numFmtId="165" fontId="11" fillId="0" borderId="10" xfId="0" applyNumberFormat="1" applyFont="1" applyBorder="1" applyAlignment="1">
      <alignment horizontal="right" vertical="center"/>
    </xf>
    <xf numFmtId="164" fontId="47" fillId="0" borderId="10" xfId="0" applyNumberFormat="1" applyFont="1" applyFill="1" applyBorder="1" applyAlignment="1" applyProtection="1">
      <alignment horizontal="right" vertical="center"/>
      <protection locked="0"/>
    </xf>
    <xf numFmtId="164" fontId="11" fillId="0" borderId="10" xfId="53" applyNumberFormat="1" applyFont="1" applyFill="1" applyBorder="1" applyAlignment="1" applyProtection="1">
      <alignment horizontal="right" vertical="center"/>
      <protection locked="0"/>
    </xf>
    <xf numFmtId="164" fontId="47" fillId="0" borderId="11" xfId="0" applyNumberFormat="1" applyFont="1" applyFill="1" applyBorder="1" applyAlignment="1" applyProtection="1">
      <alignment horizontal="right" vertical="center"/>
      <protection locked="0"/>
    </xf>
    <xf numFmtId="0" fontId="47" fillId="0" borderId="10" xfId="0" applyFont="1" applyFill="1" applyBorder="1" applyAlignment="1" applyProtection="1">
      <alignment horizontal="right" vertical="center"/>
      <protection locked="0"/>
    </xf>
    <xf numFmtId="0" fontId="13" fillId="0" borderId="1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32" borderId="10" xfId="0" applyFill="1" applyBorder="1" applyAlignment="1">
      <alignment vertical="center"/>
    </xf>
    <xf numFmtId="0" fontId="48" fillId="32" borderId="10" xfId="0" applyFont="1" applyFill="1" applyBorder="1" applyAlignment="1">
      <alignment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Graphics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rmale 4" xfId="51"/>
    <cellStyle name="Normale 4 2" xfId="52"/>
    <cellStyle name="Normale_GARB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G54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9.28125" style="2" customWidth="1"/>
    <col min="2" max="2" width="6.7109375" style="2" customWidth="1"/>
    <col min="3" max="3" width="9.7109375" style="79" customWidth="1"/>
    <col min="4" max="5" width="8.7109375" style="2" customWidth="1"/>
    <col min="6" max="29" width="5.7109375" style="20" customWidth="1"/>
    <col min="30" max="30" width="1.7109375" style="20" customWidth="1"/>
    <col min="31" max="31" width="23.57421875" style="20" customWidth="1"/>
    <col min="32" max="32" width="6.7109375" style="20" customWidth="1"/>
    <col min="33" max="33" width="9.28125" style="20" customWidth="1"/>
    <col min="34" max="35" width="5.7109375" style="20" customWidth="1"/>
    <col min="36" max="16384" width="8.8515625" style="20" customWidth="1"/>
  </cols>
  <sheetData>
    <row r="1" spans="1:30" s="13" customFormat="1" ht="9.75">
      <c r="A1" s="57"/>
      <c r="B1" s="57"/>
      <c r="C1" s="75"/>
      <c r="D1" s="57"/>
      <c r="E1" s="57"/>
      <c r="F1" s="15">
        <v>42979</v>
      </c>
      <c r="G1" s="15">
        <v>42981</v>
      </c>
      <c r="H1" s="15">
        <v>42981</v>
      </c>
      <c r="I1" s="15">
        <v>42981</v>
      </c>
      <c r="J1" s="15">
        <v>42981</v>
      </c>
      <c r="K1" s="15">
        <v>42984</v>
      </c>
      <c r="L1" s="15">
        <v>42987</v>
      </c>
      <c r="M1" s="15">
        <v>42988</v>
      </c>
      <c r="N1" s="15">
        <v>42988</v>
      </c>
      <c r="O1" s="15">
        <v>42988</v>
      </c>
      <c r="P1" s="15">
        <v>42988</v>
      </c>
      <c r="Q1" s="15">
        <v>42994</v>
      </c>
      <c r="R1" s="15">
        <v>42995</v>
      </c>
      <c r="S1" s="15">
        <v>42995</v>
      </c>
      <c r="T1" s="15">
        <v>42995</v>
      </c>
      <c r="U1" s="15">
        <v>42995</v>
      </c>
      <c r="V1" s="15">
        <v>43001</v>
      </c>
      <c r="W1" s="15">
        <v>43001</v>
      </c>
      <c r="X1" s="15">
        <v>43001</v>
      </c>
      <c r="Y1" s="15">
        <v>43002</v>
      </c>
      <c r="Z1" s="15">
        <v>43002</v>
      </c>
      <c r="AA1" s="15">
        <v>43002</v>
      </c>
      <c r="AB1" s="15">
        <v>43007</v>
      </c>
      <c r="AC1" s="14"/>
      <c r="AD1" s="14"/>
    </row>
    <row r="2" spans="1:30" s="1" customFormat="1" ht="114.75" customHeight="1">
      <c r="A2" s="54" t="s">
        <v>241</v>
      </c>
      <c r="B2" s="55" t="s">
        <v>1</v>
      </c>
      <c r="C2" s="56" t="s">
        <v>3</v>
      </c>
      <c r="D2" s="69" t="s">
        <v>239</v>
      </c>
      <c r="E2" s="70" t="s">
        <v>240</v>
      </c>
      <c r="F2" s="32" t="s">
        <v>264</v>
      </c>
      <c r="G2" s="6" t="s">
        <v>256</v>
      </c>
      <c r="H2" s="6" t="s">
        <v>248</v>
      </c>
      <c r="I2" s="33" t="s">
        <v>249</v>
      </c>
      <c r="J2" s="33" t="s">
        <v>262</v>
      </c>
      <c r="K2" s="33" t="s">
        <v>267</v>
      </c>
      <c r="L2" s="6" t="s">
        <v>242</v>
      </c>
      <c r="M2" s="6" t="s">
        <v>243</v>
      </c>
      <c r="N2" s="6" t="s">
        <v>258</v>
      </c>
      <c r="O2" s="6" t="s">
        <v>266</v>
      </c>
      <c r="P2" s="32" t="s">
        <v>255</v>
      </c>
      <c r="Q2" s="6" t="s">
        <v>265</v>
      </c>
      <c r="R2" s="6" t="s">
        <v>253</v>
      </c>
      <c r="S2" s="32" t="s">
        <v>250</v>
      </c>
      <c r="T2" s="32" t="s">
        <v>261</v>
      </c>
      <c r="U2" s="6" t="s">
        <v>244</v>
      </c>
      <c r="V2" s="6" t="s">
        <v>260</v>
      </c>
      <c r="W2" s="6" t="s">
        <v>263</v>
      </c>
      <c r="X2" s="6" t="s">
        <v>254</v>
      </c>
      <c r="Y2" s="6" t="s">
        <v>245</v>
      </c>
      <c r="Z2" s="6" t="s">
        <v>257</v>
      </c>
      <c r="AA2" s="32" t="s">
        <v>268</v>
      </c>
      <c r="AB2" s="6" t="s">
        <v>259</v>
      </c>
      <c r="AC2" s="5"/>
      <c r="AD2" s="16"/>
    </row>
    <row r="3" spans="1:29" s="1" customFormat="1" ht="3" customHeight="1">
      <c r="A3" s="47"/>
      <c r="B3" s="48"/>
      <c r="C3" s="76"/>
      <c r="D3" s="48"/>
      <c r="E3" s="7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</row>
    <row r="4" spans="1:33" s="40" customFormat="1" ht="15" customHeight="1">
      <c r="A4" s="90" t="s">
        <v>40</v>
      </c>
      <c r="B4" s="34" t="s">
        <v>4</v>
      </c>
      <c r="C4" s="78">
        <f aca="true" t="shared" si="0" ref="C4:C35">D4+E4</f>
        <v>1060.858</v>
      </c>
      <c r="D4" s="74">
        <f>'GEN-AGO'!C50</f>
        <v>927.288</v>
      </c>
      <c r="E4" s="72">
        <f aca="true" t="shared" si="1" ref="E4:E35">SUM(F4:AC4)</f>
        <v>133.57</v>
      </c>
      <c r="F4" s="83"/>
      <c r="G4" s="83"/>
      <c r="H4" s="83"/>
      <c r="I4" s="83"/>
      <c r="J4" s="83">
        <v>18.8</v>
      </c>
      <c r="K4" s="83"/>
      <c r="L4" s="83"/>
      <c r="M4" s="84"/>
      <c r="N4" s="84"/>
      <c r="O4" s="84"/>
      <c r="P4" s="84">
        <v>20</v>
      </c>
      <c r="Q4" s="84"/>
      <c r="R4" s="84"/>
      <c r="S4" s="84">
        <v>16</v>
      </c>
      <c r="T4" s="84"/>
      <c r="U4" s="84"/>
      <c r="V4" s="84"/>
      <c r="W4" s="84">
        <v>78.77</v>
      </c>
      <c r="X4" s="84"/>
      <c r="Y4" s="84"/>
      <c r="Z4" s="84"/>
      <c r="AA4" s="84"/>
      <c r="AB4" s="84"/>
      <c r="AC4" s="87"/>
      <c r="AD4" s="38"/>
      <c r="AE4" s="39"/>
      <c r="AF4" s="39"/>
      <c r="AG4" s="39"/>
    </row>
    <row r="5" spans="1:33" ht="15" customHeight="1">
      <c r="A5" s="91" t="s">
        <v>14</v>
      </c>
      <c r="B5" s="29" t="s">
        <v>4</v>
      </c>
      <c r="C5" s="78">
        <f t="shared" si="0"/>
        <v>1041.747</v>
      </c>
      <c r="D5" s="74">
        <f>'GEN-AGO'!C22</f>
        <v>883.1030000000001</v>
      </c>
      <c r="E5" s="72">
        <f t="shared" si="1"/>
        <v>158.64400000000003</v>
      </c>
      <c r="F5" s="85">
        <v>10</v>
      </c>
      <c r="G5" s="85">
        <v>21.097</v>
      </c>
      <c r="H5" s="85"/>
      <c r="I5" s="85"/>
      <c r="J5" s="85"/>
      <c r="K5" s="85"/>
      <c r="L5" s="83"/>
      <c r="M5" s="84"/>
      <c r="N5" s="84"/>
      <c r="O5" s="84">
        <v>13.65</v>
      </c>
      <c r="P5" s="84"/>
      <c r="Q5" s="84"/>
      <c r="R5" s="84"/>
      <c r="S5" s="84">
        <v>16</v>
      </c>
      <c r="T5" s="84"/>
      <c r="U5" s="84"/>
      <c r="V5" s="84"/>
      <c r="W5" s="84"/>
      <c r="X5" s="84">
        <v>68</v>
      </c>
      <c r="Y5" s="84">
        <v>21.097</v>
      </c>
      <c r="Z5" s="84"/>
      <c r="AA5" s="84"/>
      <c r="AB5" s="84">
        <v>8.8</v>
      </c>
      <c r="AC5" s="84"/>
      <c r="AD5" s="17"/>
      <c r="AE5" s="26"/>
      <c r="AF5" s="26"/>
      <c r="AG5" s="26"/>
    </row>
    <row r="6" spans="1:33" ht="15" customHeight="1">
      <c r="A6" s="91" t="s">
        <v>33</v>
      </c>
      <c r="B6" s="29" t="s">
        <v>7</v>
      </c>
      <c r="C6" s="78">
        <f t="shared" si="0"/>
        <v>838.821</v>
      </c>
      <c r="D6" s="74">
        <f>'GEN-AGO'!C10</f>
        <v>733.335</v>
      </c>
      <c r="E6" s="72">
        <f t="shared" si="1"/>
        <v>105.48600000000002</v>
      </c>
      <c r="F6" s="85"/>
      <c r="G6" s="85">
        <v>21.097</v>
      </c>
      <c r="H6" s="85"/>
      <c r="I6" s="85"/>
      <c r="J6" s="85"/>
      <c r="K6" s="85"/>
      <c r="L6" s="83"/>
      <c r="M6" s="84"/>
      <c r="N6" s="84">
        <v>21.097</v>
      </c>
      <c r="O6" s="84"/>
      <c r="P6" s="84"/>
      <c r="Q6" s="84"/>
      <c r="R6" s="84">
        <v>42.195</v>
      </c>
      <c r="S6" s="84"/>
      <c r="T6" s="84"/>
      <c r="U6" s="84"/>
      <c r="V6" s="84"/>
      <c r="W6" s="84"/>
      <c r="X6" s="84"/>
      <c r="Y6" s="84">
        <v>21.097</v>
      </c>
      <c r="Z6" s="84"/>
      <c r="AA6" s="84"/>
      <c r="AB6" s="84"/>
      <c r="AC6" s="84"/>
      <c r="AD6" s="24"/>
      <c r="AE6" s="26"/>
      <c r="AF6" s="26"/>
      <c r="AG6" s="26"/>
    </row>
    <row r="7" spans="1:33" s="40" customFormat="1" ht="15" customHeight="1">
      <c r="A7" s="91" t="s">
        <v>23</v>
      </c>
      <c r="B7" s="29" t="s">
        <v>11</v>
      </c>
      <c r="C7" s="78">
        <f t="shared" si="0"/>
        <v>743.122</v>
      </c>
      <c r="D7" s="74">
        <f>'GEN-AGO'!C52</f>
        <v>668.025</v>
      </c>
      <c r="E7" s="72">
        <f t="shared" si="1"/>
        <v>75.09700000000001</v>
      </c>
      <c r="F7" s="87"/>
      <c r="G7" s="87"/>
      <c r="H7" s="87"/>
      <c r="I7" s="87"/>
      <c r="J7" s="87"/>
      <c r="K7" s="84">
        <v>24</v>
      </c>
      <c r="L7" s="83"/>
      <c r="M7" s="84"/>
      <c r="N7" s="84">
        <v>21.097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>
        <v>30</v>
      </c>
      <c r="AB7" s="84"/>
      <c r="AC7" s="87"/>
      <c r="AD7" s="41"/>
      <c r="AE7" s="39"/>
      <c r="AF7" s="39"/>
      <c r="AG7" s="39"/>
    </row>
    <row r="8" spans="1:33" s="40" customFormat="1" ht="15" customHeight="1">
      <c r="A8" s="91" t="s">
        <v>80</v>
      </c>
      <c r="B8" s="29" t="s">
        <v>8</v>
      </c>
      <c r="C8" s="78">
        <f t="shared" si="0"/>
        <v>600.6750000000001</v>
      </c>
      <c r="D8" s="74">
        <f>'GEN-AGO'!C28</f>
        <v>600.6750000000001</v>
      </c>
      <c r="E8" s="72">
        <f t="shared" si="1"/>
        <v>0</v>
      </c>
      <c r="F8" s="85"/>
      <c r="G8" s="85"/>
      <c r="H8" s="85"/>
      <c r="I8" s="85"/>
      <c r="J8" s="85"/>
      <c r="K8" s="85"/>
      <c r="L8" s="83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41"/>
      <c r="AE8" s="39"/>
      <c r="AF8" s="39"/>
      <c r="AG8" s="39"/>
    </row>
    <row r="9" spans="1:33" ht="15" customHeight="1">
      <c r="A9" s="28" t="s">
        <v>13</v>
      </c>
      <c r="B9" s="30" t="s">
        <v>5</v>
      </c>
      <c r="C9" s="78">
        <f t="shared" si="0"/>
        <v>528.3239999999998</v>
      </c>
      <c r="D9" s="74">
        <f>'GEN-AGO'!C17</f>
        <v>460.32999999999987</v>
      </c>
      <c r="E9" s="72">
        <f t="shared" si="1"/>
        <v>67.994</v>
      </c>
      <c r="F9" s="85"/>
      <c r="G9" s="85">
        <v>21.097</v>
      </c>
      <c r="H9" s="85"/>
      <c r="I9" s="85"/>
      <c r="J9" s="85"/>
      <c r="K9" s="85"/>
      <c r="L9" s="83">
        <v>10</v>
      </c>
      <c r="M9" s="83"/>
      <c r="N9" s="83"/>
      <c r="O9" s="83"/>
      <c r="P9" s="83"/>
      <c r="Q9" s="83">
        <v>7</v>
      </c>
      <c r="R9" s="83"/>
      <c r="S9" s="83"/>
      <c r="T9" s="83"/>
      <c r="U9" s="83"/>
      <c r="V9" s="83"/>
      <c r="W9" s="83"/>
      <c r="X9" s="83"/>
      <c r="Y9" s="83">
        <v>21.097</v>
      </c>
      <c r="Z9" s="83"/>
      <c r="AA9" s="83"/>
      <c r="AB9" s="83">
        <v>8.8</v>
      </c>
      <c r="AC9" s="84"/>
      <c r="AD9" s="24"/>
      <c r="AE9" s="26"/>
      <c r="AF9" s="26"/>
      <c r="AG9" s="26"/>
    </row>
    <row r="10" spans="1:33" ht="15" customHeight="1">
      <c r="A10" s="59" t="s">
        <v>108</v>
      </c>
      <c r="B10" s="37" t="s">
        <v>64</v>
      </c>
      <c r="C10" s="77">
        <f t="shared" si="0"/>
        <v>504.176</v>
      </c>
      <c r="D10" s="73">
        <f>'GEN-AGO'!C37</f>
        <v>429.98199999999997</v>
      </c>
      <c r="E10" s="72">
        <f t="shared" si="1"/>
        <v>74.194</v>
      </c>
      <c r="F10" s="83"/>
      <c r="G10" s="83"/>
      <c r="H10" s="83"/>
      <c r="I10" s="83"/>
      <c r="J10" s="83"/>
      <c r="K10" s="83"/>
      <c r="L10" s="83"/>
      <c r="M10" s="84"/>
      <c r="N10" s="84">
        <v>21.097</v>
      </c>
      <c r="O10" s="84"/>
      <c r="P10" s="84"/>
      <c r="Q10" s="84"/>
      <c r="R10" s="84"/>
      <c r="S10" s="84">
        <v>16</v>
      </c>
      <c r="T10" s="84"/>
      <c r="U10" s="84"/>
      <c r="V10" s="84"/>
      <c r="W10" s="84"/>
      <c r="X10" s="84">
        <v>16</v>
      </c>
      <c r="Y10" s="84">
        <v>21.097</v>
      </c>
      <c r="Z10" s="84"/>
      <c r="AA10" s="84"/>
      <c r="AB10" s="84"/>
      <c r="AC10" s="84"/>
      <c r="AD10" s="24"/>
      <c r="AE10" s="26"/>
      <c r="AF10" s="26"/>
      <c r="AG10" s="26"/>
    </row>
    <row r="11" spans="1:33" ht="15" customHeight="1">
      <c r="A11" s="28" t="s">
        <v>21</v>
      </c>
      <c r="B11" s="30" t="s">
        <v>8</v>
      </c>
      <c r="C11" s="78">
        <f t="shared" si="0"/>
        <v>482.4649999999999</v>
      </c>
      <c r="D11" s="74">
        <f>'GEN-AGO'!C44</f>
        <v>391.2679999999999</v>
      </c>
      <c r="E11" s="72">
        <f t="shared" si="1"/>
        <v>91.197</v>
      </c>
      <c r="F11" s="84"/>
      <c r="G11" s="84">
        <v>21.097</v>
      </c>
      <c r="H11" s="84"/>
      <c r="I11" s="84"/>
      <c r="J11" s="84"/>
      <c r="K11" s="84"/>
      <c r="L11" s="83">
        <v>10</v>
      </c>
      <c r="M11" s="84"/>
      <c r="N11" s="84"/>
      <c r="O11" s="84"/>
      <c r="P11" s="84">
        <v>20</v>
      </c>
      <c r="Q11" s="84">
        <v>7</v>
      </c>
      <c r="R11" s="84"/>
      <c r="S11" s="84"/>
      <c r="T11" s="84"/>
      <c r="U11" s="84"/>
      <c r="V11" s="84"/>
      <c r="W11" s="84"/>
      <c r="X11" s="84"/>
      <c r="Y11" s="84"/>
      <c r="Z11" s="84">
        <v>24.3</v>
      </c>
      <c r="AA11" s="84"/>
      <c r="AB11" s="84">
        <v>8.8</v>
      </c>
      <c r="AC11" s="84"/>
      <c r="AD11" s="24"/>
      <c r="AE11" s="26"/>
      <c r="AF11" s="26"/>
      <c r="AG11" s="26"/>
    </row>
    <row r="12" spans="1:33" ht="15" customHeight="1">
      <c r="A12" s="27" t="s">
        <v>15</v>
      </c>
      <c r="B12" s="29" t="s">
        <v>5</v>
      </c>
      <c r="C12" s="78">
        <f t="shared" si="0"/>
        <v>457.341</v>
      </c>
      <c r="D12" s="74">
        <f>'GEN-AGO'!C26</f>
        <v>382.244</v>
      </c>
      <c r="E12" s="72">
        <f t="shared" si="1"/>
        <v>75.09700000000001</v>
      </c>
      <c r="F12" s="85"/>
      <c r="G12" s="85"/>
      <c r="H12" s="85"/>
      <c r="I12" s="85"/>
      <c r="J12" s="85"/>
      <c r="K12" s="85">
        <v>38</v>
      </c>
      <c r="L12" s="83"/>
      <c r="M12" s="84"/>
      <c r="N12" s="84"/>
      <c r="O12" s="84"/>
      <c r="P12" s="84"/>
      <c r="Q12" s="84"/>
      <c r="R12" s="84"/>
      <c r="S12" s="84">
        <v>16</v>
      </c>
      <c r="T12" s="84"/>
      <c r="U12" s="84"/>
      <c r="V12" s="84"/>
      <c r="W12" s="84"/>
      <c r="X12" s="84"/>
      <c r="Y12" s="84">
        <v>21.097</v>
      </c>
      <c r="Z12" s="84"/>
      <c r="AA12" s="84"/>
      <c r="AB12" s="84"/>
      <c r="AC12" s="84"/>
      <c r="AD12" s="24"/>
      <c r="AE12" s="26"/>
      <c r="AF12" s="26"/>
      <c r="AG12" s="26"/>
    </row>
    <row r="13" spans="1:33" ht="15" customHeight="1">
      <c r="A13" s="35" t="s">
        <v>39</v>
      </c>
      <c r="B13" s="34" t="s">
        <v>5</v>
      </c>
      <c r="C13" s="78">
        <f t="shared" si="0"/>
        <v>449.5</v>
      </c>
      <c r="D13" s="74">
        <f>'GEN-AGO'!C36</f>
        <v>449.5</v>
      </c>
      <c r="E13" s="72">
        <f t="shared" si="1"/>
        <v>0</v>
      </c>
      <c r="F13" s="83"/>
      <c r="G13" s="83"/>
      <c r="H13" s="83"/>
      <c r="I13" s="83"/>
      <c r="J13" s="83"/>
      <c r="K13" s="83"/>
      <c r="L13" s="83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24"/>
      <c r="AE13" s="26"/>
      <c r="AF13" s="26"/>
      <c r="AG13" s="26"/>
    </row>
    <row r="14" spans="1:33" ht="15" customHeight="1">
      <c r="A14" s="36" t="s">
        <v>72</v>
      </c>
      <c r="B14" s="37" t="s">
        <v>73</v>
      </c>
      <c r="C14" s="77">
        <f t="shared" si="0"/>
        <v>435.85</v>
      </c>
      <c r="D14" s="73">
        <f>'GEN-AGO'!C19</f>
        <v>418</v>
      </c>
      <c r="E14" s="72">
        <f t="shared" si="1"/>
        <v>17.85</v>
      </c>
      <c r="F14" s="85"/>
      <c r="G14" s="85"/>
      <c r="H14" s="85"/>
      <c r="I14" s="85"/>
      <c r="J14" s="85"/>
      <c r="K14" s="85"/>
      <c r="L14" s="8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>
        <v>12</v>
      </c>
      <c r="Y14" s="84"/>
      <c r="Z14" s="84"/>
      <c r="AA14" s="84"/>
      <c r="AB14" s="84">
        <v>5.85</v>
      </c>
      <c r="AC14" s="84"/>
      <c r="AD14" s="24"/>
      <c r="AE14" s="26"/>
      <c r="AF14" s="26"/>
      <c r="AG14" s="26"/>
    </row>
    <row r="15" spans="1:33" ht="15" customHeight="1">
      <c r="A15" s="35" t="s">
        <v>37</v>
      </c>
      <c r="B15" s="34" t="s">
        <v>5</v>
      </c>
      <c r="C15" s="78">
        <f t="shared" si="0"/>
        <v>425</v>
      </c>
      <c r="D15" s="74">
        <f>'GEN-AGO'!C5</f>
        <v>393</v>
      </c>
      <c r="E15" s="72">
        <f t="shared" si="1"/>
        <v>32</v>
      </c>
      <c r="F15" s="83"/>
      <c r="G15" s="83"/>
      <c r="H15" s="83"/>
      <c r="I15" s="83"/>
      <c r="J15" s="83"/>
      <c r="K15" s="83"/>
      <c r="L15" s="83"/>
      <c r="M15" s="84"/>
      <c r="N15" s="84"/>
      <c r="O15" s="84"/>
      <c r="P15" s="84"/>
      <c r="Q15" s="84"/>
      <c r="R15" s="84"/>
      <c r="S15" s="84">
        <v>16</v>
      </c>
      <c r="T15" s="84"/>
      <c r="U15" s="84"/>
      <c r="V15" s="84"/>
      <c r="W15" s="84"/>
      <c r="X15" s="84">
        <v>16</v>
      </c>
      <c r="Y15" s="84"/>
      <c r="Z15" s="84"/>
      <c r="AA15" s="84"/>
      <c r="AB15" s="84"/>
      <c r="AC15" s="84"/>
      <c r="AD15" s="24"/>
      <c r="AE15" s="26"/>
      <c r="AF15" s="26"/>
      <c r="AG15" s="26"/>
    </row>
    <row r="16" spans="1:33" ht="15" customHeight="1">
      <c r="A16" s="27" t="s">
        <v>17</v>
      </c>
      <c r="B16" s="29" t="s">
        <v>9</v>
      </c>
      <c r="C16" s="78">
        <f t="shared" si="0"/>
        <v>394.2610000000001</v>
      </c>
      <c r="D16" s="74">
        <f>'GEN-AGO'!C40</f>
        <v>329.06700000000006</v>
      </c>
      <c r="E16" s="72">
        <f t="shared" si="1"/>
        <v>65.194</v>
      </c>
      <c r="F16" s="85"/>
      <c r="G16" s="85"/>
      <c r="H16" s="85"/>
      <c r="I16" s="85"/>
      <c r="J16" s="85"/>
      <c r="K16" s="85"/>
      <c r="L16" s="83">
        <v>10</v>
      </c>
      <c r="M16" s="84">
        <v>21.097</v>
      </c>
      <c r="N16" s="84"/>
      <c r="O16" s="84"/>
      <c r="P16" s="84"/>
      <c r="Q16" s="84"/>
      <c r="R16" s="84"/>
      <c r="S16" s="84"/>
      <c r="T16" s="84"/>
      <c r="U16" s="84">
        <v>13</v>
      </c>
      <c r="V16" s="84"/>
      <c r="W16" s="84"/>
      <c r="X16" s="84"/>
      <c r="Y16" s="84">
        <v>21.097</v>
      </c>
      <c r="Z16" s="84"/>
      <c r="AA16" s="84"/>
      <c r="AB16" s="84"/>
      <c r="AC16" s="84"/>
      <c r="AD16" s="24"/>
      <c r="AE16" s="26"/>
      <c r="AF16" s="26"/>
      <c r="AG16" s="26"/>
    </row>
    <row r="17" spans="1:33" ht="15" customHeight="1">
      <c r="A17" s="35" t="s">
        <v>38</v>
      </c>
      <c r="B17" s="34" t="s">
        <v>11</v>
      </c>
      <c r="C17" s="78">
        <f t="shared" si="0"/>
        <v>384</v>
      </c>
      <c r="D17" s="74">
        <f>'GEN-AGO'!C7</f>
        <v>384</v>
      </c>
      <c r="E17" s="72">
        <f t="shared" si="1"/>
        <v>0</v>
      </c>
      <c r="F17" s="83"/>
      <c r="G17" s="83"/>
      <c r="H17" s="83"/>
      <c r="I17" s="83"/>
      <c r="J17" s="83"/>
      <c r="K17" s="83"/>
      <c r="L17" s="83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2"/>
      <c r="AD17" s="24"/>
      <c r="AE17" s="26"/>
      <c r="AF17" s="26"/>
      <c r="AG17" s="26"/>
    </row>
    <row r="18" spans="1:33" ht="15" customHeight="1">
      <c r="A18" s="27" t="s">
        <v>162</v>
      </c>
      <c r="B18" s="29" t="s">
        <v>5</v>
      </c>
      <c r="C18" s="78">
        <f t="shared" si="0"/>
        <v>381.90299999999996</v>
      </c>
      <c r="D18" s="74">
        <f>'GEN-AGO'!C49</f>
        <v>334.806</v>
      </c>
      <c r="E18" s="72">
        <f t="shared" si="1"/>
        <v>47.097</v>
      </c>
      <c r="F18" s="88"/>
      <c r="G18" s="88"/>
      <c r="H18" s="88"/>
      <c r="I18" s="88"/>
      <c r="J18" s="88"/>
      <c r="K18" s="88"/>
      <c r="L18" s="83">
        <v>10</v>
      </c>
      <c r="M18" s="82"/>
      <c r="N18" s="82"/>
      <c r="O18" s="82"/>
      <c r="P18" s="82"/>
      <c r="Q18" s="82"/>
      <c r="R18" s="82"/>
      <c r="S18" s="82">
        <v>16</v>
      </c>
      <c r="T18" s="82"/>
      <c r="U18" s="82"/>
      <c r="V18" s="82"/>
      <c r="W18" s="82"/>
      <c r="X18" s="82"/>
      <c r="Y18" s="82">
        <v>21.097</v>
      </c>
      <c r="Z18" s="82"/>
      <c r="AA18" s="82"/>
      <c r="AB18" s="82"/>
      <c r="AC18" s="88"/>
      <c r="AD18" s="24"/>
      <c r="AE18" s="26"/>
      <c r="AF18" s="26"/>
      <c r="AG18" s="26"/>
    </row>
    <row r="19" spans="1:33" ht="15" customHeight="1">
      <c r="A19" s="27" t="s">
        <v>22</v>
      </c>
      <c r="B19" s="29" t="s">
        <v>5</v>
      </c>
      <c r="C19" s="78">
        <f t="shared" si="0"/>
        <v>365.097</v>
      </c>
      <c r="D19" s="74">
        <f>'GEN-AGO'!C47</f>
        <v>345.097</v>
      </c>
      <c r="E19" s="72">
        <f t="shared" si="1"/>
        <v>20</v>
      </c>
      <c r="F19" s="87"/>
      <c r="G19" s="87"/>
      <c r="H19" s="87"/>
      <c r="I19" s="87"/>
      <c r="J19" s="87"/>
      <c r="K19" s="87"/>
      <c r="L19" s="83"/>
      <c r="M19" s="84"/>
      <c r="N19" s="84"/>
      <c r="O19" s="84"/>
      <c r="P19" s="84">
        <v>20</v>
      </c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7"/>
      <c r="AD19" s="24"/>
      <c r="AE19" s="26"/>
      <c r="AF19" s="26"/>
      <c r="AG19" s="26"/>
    </row>
    <row r="20" spans="1:33" ht="15" customHeight="1">
      <c r="A20" s="27" t="s">
        <v>30</v>
      </c>
      <c r="B20" s="29" t="s">
        <v>4</v>
      </c>
      <c r="C20" s="78">
        <f t="shared" si="0"/>
        <v>358.77899999999994</v>
      </c>
      <c r="D20" s="74">
        <f>'GEN-AGO'!C48</f>
        <v>310.68199999999996</v>
      </c>
      <c r="E20" s="72">
        <f t="shared" si="1"/>
        <v>48.097</v>
      </c>
      <c r="F20" s="82"/>
      <c r="G20" s="82">
        <v>10</v>
      </c>
      <c r="H20" s="88"/>
      <c r="I20" s="88"/>
      <c r="J20" s="88"/>
      <c r="K20" s="88"/>
      <c r="L20" s="81">
        <v>10</v>
      </c>
      <c r="M20" s="82"/>
      <c r="N20" s="82"/>
      <c r="O20" s="82"/>
      <c r="P20" s="82"/>
      <c r="Q20" s="82">
        <v>7</v>
      </c>
      <c r="R20" s="82"/>
      <c r="S20" s="82"/>
      <c r="T20" s="82"/>
      <c r="U20" s="82"/>
      <c r="V20" s="82"/>
      <c r="W20" s="82"/>
      <c r="X20" s="82"/>
      <c r="Y20" s="82">
        <v>21.097</v>
      </c>
      <c r="Z20" s="82"/>
      <c r="AA20" s="82"/>
      <c r="AB20" s="82"/>
      <c r="AC20" s="88"/>
      <c r="AD20" s="24"/>
      <c r="AE20" s="26"/>
      <c r="AF20" s="26"/>
      <c r="AG20" s="26"/>
    </row>
    <row r="21" spans="1:33" ht="15" customHeight="1">
      <c r="A21" s="27" t="s">
        <v>19</v>
      </c>
      <c r="B21" s="29" t="s">
        <v>11</v>
      </c>
      <c r="C21" s="78">
        <f t="shared" si="0"/>
        <v>342.36000000000007</v>
      </c>
      <c r="D21" s="74">
        <f>'GEN-AGO'!C42</f>
        <v>270.16600000000005</v>
      </c>
      <c r="E21" s="72">
        <f t="shared" si="1"/>
        <v>72.194</v>
      </c>
      <c r="F21" s="85"/>
      <c r="G21" s="85">
        <v>21.097</v>
      </c>
      <c r="H21" s="85"/>
      <c r="I21" s="85"/>
      <c r="J21" s="85"/>
      <c r="K21" s="85"/>
      <c r="L21" s="83"/>
      <c r="M21" s="84"/>
      <c r="N21" s="84">
        <v>30</v>
      </c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>
        <v>21.097</v>
      </c>
      <c r="Z21" s="84"/>
      <c r="AA21" s="84"/>
      <c r="AB21" s="84"/>
      <c r="AC21" s="84"/>
      <c r="AD21" s="24"/>
      <c r="AE21" s="26"/>
      <c r="AF21" s="26"/>
      <c r="AG21" s="26"/>
    </row>
    <row r="22" spans="1:33" ht="15" customHeight="1">
      <c r="A22" s="27" t="s">
        <v>90</v>
      </c>
      <c r="B22" s="29" t="s">
        <v>8</v>
      </c>
      <c r="C22" s="78">
        <f t="shared" si="0"/>
        <v>338.044</v>
      </c>
      <c r="D22" s="74">
        <f>'GEN-AGO'!C33</f>
        <v>229.44400000000002</v>
      </c>
      <c r="E22" s="72">
        <f t="shared" si="1"/>
        <v>108.6</v>
      </c>
      <c r="F22" s="85">
        <v>10</v>
      </c>
      <c r="G22" s="85"/>
      <c r="H22" s="85"/>
      <c r="I22" s="85"/>
      <c r="J22" s="85"/>
      <c r="K22" s="85"/>
      <c r="L22" s="83"/>
      <c r="M22" s="84"/>
      <c r="N22" s="84"/>
      <c r="O22" s="84"/>
      <c r="P22" s="84">
        <v>20</v>
      </c>
      <c r="Q22" s="84"/>
      <c r="R22" s="84"/>
      <c r="S22" s="84">
        <v>16</v>
      </c>
      <c r="T22" s="84"/>
      <c r="U22" s="84"/>
      <c r="V22" s="84"/>
      <c r="W22" s="84"/>
      <c r="X22" s="84">
        <v>62.6</v>
      </c>
      <c r="Y22" s="84"/>
      <c r="Z22" s="84"/>
      <c r="AA22" s="84"/>
      <c r="AB22" s="84"/>
      <c r="AC22" s="84"/>
      <c r="AD22" s="24"/>
      <c r="AE22" s="26"/>
      <c r="AF22" s="26"/>
      <c r="AG22" s="26"/>
    </row>
    <row r="23" spans="1:33" ht="15" customHeight="1">
      <c r="A23" s="27" t="s">
        <v>129</v>
      </c>
      <c r="B23" s="29" t="s">
        <v>4</v>
      </c>
      <c r="C23" s="78">
        <f t="shared" si="0"/>
        <v>330.28400000000005</v>
      </c>
      <c r="D23" s="74">
        <f>'GEN-AGO'!C21</f>
        <v>278.09000000000003</v>
      </c>
      <c r="E23" s="72">
        <f t="shared" si="1"/>
        <v>52.194</v>
      </c>
      <c r="F23" s="85"/>
      <c r="G23" s="85">
        <v>21.097</v>
      </c>
      <c r="H23" s="85"/>
      <c r="I23" s="85"/>
      <c r="J23" s="85"/>
      <c r="K23" s="85"/>
      <c r="L23" s="83">
        <v>10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5">
        <v>21.097</v>
      </c>
      <c r="Z23" s="85"/>
      <c r="AA23" s="85"/>
      <c r="AB23" s="85"/>
      <c r="AC23" s="84"/>
      <c r="AD23" s="24"/>
      <c r="AE23" s="26"/>
      <c r="AF23" s="26"/>
      <c r="AG23" s="26"/>
    </row>
    <row r="24" spans="1:33" ht="15" customHeight="1">
      <c r="A24" s="27" t="s">
        <v>133</v>
      </c>
      <c r="B24" s="29" t="s">
        <v>7</v>
      </c>
      <c r="C24" s="78">
        <f t="shared" si="0"/>
        <v>321.808</v>
      </c>
      <c r="D24" s="74">
        <f>'GEN-AGO'!C31</f>
        <v>280.711</v>
      </c>
      <c r="E24" s="72">
        <f t="shared" si="1"/>
        <v>41.097</v>
      </c>
      <c r="F24" s="85"/>
      <c r="G24" s="85">
        <v>21.097</v>
      </c>
      <c r="H24" s="85"/>
      <c r="I24" s="85"/>
      <c r="J24" s="85"/>
      <c r="K24" s="85"/>
      <c r="L24" s="83"/>
      <c r="M24" s="84"/>
      <c r="N24" s="84"/>
      <c r="O24" s="84"/>
      <c r="P24" s="84">
        <v>20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24"/>
      <c r="AE24" s="26"/>
      <c r="AF24" s="26"/>
      <c r="AG24" s="26"/>
    </row>
    <row r="25" spans="1:33" ht="15" customHeight="1">
      <c r="A25" s="35" t="s">
        <v>252</v>
      </c>
      <c r="B25" s="34" t="s">
        <v>11</v>
      </c>
      <c r="C25" s="78">
        <f t="shared" si="0"/>
        <v>305.624</v>
      </c>
      <c r="D25" s="74">
        <f>'GEN-AGO'!C8</f>
        <v>253.43000000000004</v>
      </c>
      <c r="E25" s="72">
        <f t="shared" si="1"/>
        <v>52.194</v>
      </c>
      <c r="F25" s="85"/>
      <c r="G25" s="85">
        <v>21.097</v>
      </c>
      <c r="H25" s="83"/>
      <c r="I25" s="83"/>
      <c r="J25" s="83"/>
      <c r="K25" s="83"/>
      <c r="L25" s="83">
        <v>10</v>
      </c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5">
        <v>21.097</v>
      </c>
      <c r="Z25" s="85"/>
      <c r="AA25" s="85"/>
      <c r="AB25" s="85"/>
      <c r="AC25" s="82"/>
      <c r="AD25" s="24"/>
      <c r="AE25" s="26"/>
      <c r="AF25" s="26"/>
      <c r="AG25" s="26"/>
    </row>
    <row r="26" spans="1:33" ht="15" customHeight="1">
      <c r="A26" s="27" t="s">
        <v>87</v>
      </c>
      <c r="B26" s="29" t="s">
        <v>5</v>
      </c>
      <c r="C26" s="78">
        <f t="shared" si="0"/>
        <v>279.9</v>
      </c>
      <c r="D26" s="74">
        <f>'GEN-AGO'!C39</f>
        <v>257.5</v>
      </c>
      <c r="E26" s="72">
        <f t="shared" si="1"/>
        <v>22.4</v>
      </c>
      <c r="F26" s="85"/>
      <c r="G26" s="85"/>
      <c r="H26" s="85"/>
      <c r="I26" s="85">
        <v>22.4</v>
      </c>
      <c r="J26" s="85"/>
      <c r="K26" s="85"/>
      <c r="L26" s="83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24"/>
      <c r="AE26" s="26"/>
      <c r="AF26" s="26"/>
      <c r="AG26" s="26"/>
    </row>
    <row r="27" spans="1:33" ht="15" customHeight="1">
      <c r="A27" s="27" t="s">
        <v>20</v>
      </c>
      <c r="B27" s="29" t="s">
        <v>8</v>
      </c>
      <c r="C27" s="78">
        <f t="shared" si="0"/>
        <v>276.174</v>
      </c>
      <c r="D27" s="74">
        <f>'GEN-AGO'!C43</f>
        <v>235.077</v>
      </c>
      <c r="E27" s="72">
        <f t="shared" si="1"/>
        <v>41.097</v>
      </c>
      <c r="F27" s="85"/>
      <c r="G27" s="85">
        <v>10</v>
      </c>
      <c r="H27" s="85"/>
      <c r="I27" s="85"/>
      <c r="J27" s="85"/>
      <c r="K27" s="85"/>
      <c r="L27" s="83"/>
      <c r="M27" s="84"/>
      <c r="N27" s="84">
        <v>10</v>
      </c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>
        <v>21.097</v>
      </c>
      <c r="Z27" s="84"/>
      <c r="AA27" s="84"/>
      <c r="AB27" s="84"/>
      <c r="AC27" s="84"/>
      <c r="AD27" s="24"/>
      <c r="AE27" s="26"/>
      <c r="AF27" s="26"/>
      <c r="AG27" s="26"/>
    </row>
    <row r="28" spans="1:33" ht="15" customHeight="1">
      <c r="A28" s="36" t="s">
        <v>63</v>
      </c>
      <c r="B28" s="37" t="s">
        <v>64</v>
      </c>
      <c r="C28" s="77">
        <f t="shared" si="0"/>
        <v>245.56100000000004</v>
      </c>
      <c r="D28" s="73">
        <f>'GEN-AGO'!C24</f>
        <v>176.16400000000002</v>
      </c>
      <c r="E28" s="72">
        <f t="shared" si="1"/>
        <v>69.397</v>
      </c>
      <c r="F28" s="85"/>
      <c r="G28" s="85">
        <v>21.097</v>
      </c>
      <c r="H28" s="85"/>
      <c r="I28" s="85"/>
      <c r="J28" s="85"/>
      <c r="K28" s="85"/>
      <c r="L28" s="83">
        <v>10</v>
      </c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>
        <v>14</v>
      </c>
      <c r="Y28" s="84"/>
      <c r="Z28" s="84">
        <v>24.3</v>
      </c>
      <c r="AA28" s="84"/>
      <c r="AB28" s="84"/>
      <c r="AC28" s="84"/>
      <c r="AD28" s="24"/>
      <c r="AE28" s="26"/>
      <c r="AF28" s="26"/>
      <c r="AG28" s="26"/>
    </row>
    <row r="29" spans="1:33" ht="15" customHeight="1">
      <c r="A29" s="36" t="s">
        <v>69</v>
      </c>
      <c r="B29" s="37" t="s">
        <v>70</v>
      </c>
      <c r="C29" s="77">
        <f t="shared" si="0"/>
        <v>245.244</v>
      </c>
      <c r="D29" s="73">
        <f>'GEN-AGO'!C35</f>
        <v>194.147</v>
      </c>
      <c r="E29" s="72">
        <f t="shared" si="1"/>
        <v>51.097</v>
      </c>
      <c r="F29" s="85"/>
      <c r="G29" s="85"/>
      <c r="H29" s="85"/>
      <c r="I29" s="85"/>
      <c r="J29" s="85"/>
      <c r="K29" s="85"/>
      <c r="L29" s="83"/>
      <c r="M29" s="84"/>
      <c r="N29" s="84">
        <v>21.097</v>
      </c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>
        <v>30</v>
      </c>
      <c r="AB29" s="84"/>
      <c r="AC29" s="84"/>
      <c r="AD29" s="24"/>
      <c r="AE29" s="26"/>
      <c r="AF29" s="26"/>
      <c r="AG29" s="26"/>
    </row>
    <row r="30" spans="1:33" ht="15" customHeight="1">
      <c r="A30" s="59" t="s">
        <v>88</v>
      </c>
      <c r="B30" s="37" t="s">
        <v>73</v>
      </c>
      <c r="C30" s="77">
        <f t="shared" si="0"/>
        <v>242.08700000000002</v>
      </c>
      <c r="D30" s="73">
        <f>'GEN-AGO'!C15</f>
        <v>242.08700000000002</v>
      </c>
      <c r="E30" s="72">
        <f t="shared" si="1"/>
        <v>0</v>
      </c>
      <c r="F30" s="85"/>
      <c r="G30" s="85"/>
      <c r="H30" s="85"/>
      <c r="I30" s="85"/>
      <c r="J30" s="85"/>
      <c r="K30" s="85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24"/>
      <c r="AE30" s="12"/>
      <c r="AF30" s="12"/>
      <c r="AG30" s="12"/>
    </row>
    <row r="31" spans="1:33" ht="15" customHeight="1">
      <c r="A31" s="27" t="s">
        <v>31</v>
      </c>
      <c r="B31" s="29" t="s">
        <v>5</v>
      </c>
      <c r="C31" s="78">
        <f t="shared" si="0"/>
        <v>239.35500000000002</v>
      </c>
      <c r="D31" s="74">
        <f>'GEN-AGO'!C20</f>
        <v>174.16100000000003</v>
      </c>
      <c r="E31" s="72">
        <f t="shared" si="1"/>
        <v>65.194</v>
      </c>
      <c r="F31" s="85"/>
      <c r="G31" s="85">
        <v>21.097</v>
      </c>
      <c r="H31" s="85"/>
      <c r="I31" s="85"/>
      <c r="J31" s="85"/>
      <c r="K31" s="85"/>
      <c r="L31" s="83"/>
      <c r="M31" s="84"/>
      <c r="N31" s="84"/>
      <c r="O31" s="84"/>
      <c r="P31" s="84"/>
      <c r="Q31" s="84">
        <v>7</v>
      </c>
      <c r="R31" s="84"/>
      <c r="S31" s="84">
        <v>16</v>
      </c>
      <c r="T31" s="84"/>
      <c r="U31" s="84"/>
      <c r="V31" s="84"/>
      <c r="W31" s="84"/>
      <c r="X31" s="84"/>
      <c r="Y31" s="84">
        <v>21.097</v>
      </c>
      <c r="Z31" s="84"/>
      <c r="AA31" s="84"/>
      <c r="AB31" s="84"/>
      <c r="AC31" s="84"/>
      <c r="AD31" s="24"/>
      <c r="AE31" s="12"/>
      <c r="AF31" s="12"/>
      <c r="AG31" s="12"/>
    </row>
    <row r="32" spans="1:33" ht="15" customHeight="1">
      <c r="A32" s="27" t="s">
        <v>28</v>
      </c>
      <c r="B32" s="29" t="s">
        <v>8</v>
      </c>
      <c r="C32" s="78">
        <f t="shared" si="0"/>
        <v>230.00600000000003</v>
      </c>
      <c r="D32" s="74">
        <f>'GEN-AGO'!C27</f>
        <v>211.20600000000002</v>
      </c>
      <c r="E32" s="72">
        <f t="shared" si="1"/>
        <v>18.8</v>
      </c>
      <c r="F32" s="85"/>
      <c r="G32" s="85"/>
      <c r="H32" s="85"/>
      <c r="I32" s="85"/>
      <c r="J32" s="85"/>
      <c r="K32" s="85"/>
      <c r="L32" s="83">
        <v>10</v>
      </c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>
        <v>8.8</v>
      </c>
      <c r="AC32" s="84"/>
      <c r="AD32" s="24"/>
      <c r="AE32" s="12"/>
      <c r="AF32" s="12"/>
      <c r="AG32" s="12"/>
    </row>
    <row r="33" spans="1:33" ht="15" customHeight="1">
      <c r="A33" s="59" t="s">
        <v>107</v>
      </c>
      <c r="B33" s="37" t="s">
        <v>93</v>
      </c>
      <c r="C33" s="77">
        <f t="shared" si="0"/>
        <v>214.89100000000002</v>
      </c>
      <c r="D33" s="73">
        <f>'GEN-AGO'!C11</f>
        <v>163.394</v>
      </c>
      <c r="E33" s="72">
        <f t="shared" si="1"/>
        <v>51.497</v>
      </c>
      <c r="F33" s="85">
        <v>10</v>
      </c>
      <c r="G33" s="85"/>
      <c r="H33" s="85"/>
      <c r="I33" s="85"/>
      <c r="J33" s="85"/>
      <c r="K33" s="85"/>
      <c r="L33" s="83"/>
      <c r="M33" s="84"/>
      <c r="N33" s="84"/>
      <c r="O33" s="84">
        <v>10.4</v>
      </c>
      <c r="P33" s="84"/>
      <c r="Q33" s="84"/>
      <c r="R33" s="84"/>
      <c r="S33" s="84"/>
      <c r="T33" s="84"/>
      <c r="U33" s="84"/>
      <c r="V33" s="84"/>
      <c r="W33" s="84"/>
      <c r="X33" s="84">
        <v>10</v>
      </c>
      <c r="Y33" s="84">
        <v>21.097</v>
      </c>
      <c r="Z33" s="84"/>
      <c r="AA33" s="84"/>
      <c r="AB33" s="84"/>
      <c r="AC33" s="84"/>
      <c r="AD33" s="24"/>
      <c r="AE33" s="12"/>
      <c r="AF33" s="12"/>
      <c r="AG33" s="12"/>
    </row>
    <row r="34" spans="1:33" ht="15" customHeight="1">
      <c r="A34" s="27" t="s">
        <v>60</v>
      </c>
      <c r="B34" s="30" t="s">
        <v>6</v>
      </c>
      <c r="C34" s="78">
        <f t="shared" si="0"/>
        <v>205</v>
      </c>
      <c r="D34" s="74">
        <f>'GEN-AGO'!C13</f>
        <v>205</v>
      </c>
      <c r="E34" s="72">
        <f t="shared" si="1"/>
        <v>0</v>
      </c>
      <c r="F34" s="85"/>
      <c r="G34" s="85"/>
      <c r="H34" s="85"/>
      <c r="I34" s="85"/>
      <c r="J34" s="85"/>
      <c r="K34" s="85"/>
      <c r="L34" s="83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24"/>
      <c r="AE34" s="12"/>
      <c r="AF34" s="12"/>
      <c r="AG34" s="12"/>
    </row>
    <row r="35" spans="1:33" ht="15" customHeight="1">
      <c r="A35" s="36" t="s">
        <v>32</v>
      </c>
      <c r="B35" s="37" t="s">
        <v>34</v>
      </c>
      <c r="C35" s="77">
        <f t="shared" si="0"/>
        <v>182.541</v>
      </c>
      <c r="D35" s="73">
        <f>'GEN-AGO'!C4</f>
        <v>129.894</v>
      </c>
      <c r="E35" s="72">
        <f t="shared" si="1"/>
        <v>52.647</v>
      </c>
      <c r="F35" s="80"/>
      <c r="G35" s="80">
        <v>10</v>
      </c>
      <c r="H35" s="80"/>
      <c r="I35" s="80"/>
      <c r="J35" s="80"/>
      <c r="K35" s="80"/>
      <c r="L35" s="81">
        <v>10</v>
      </c>
      <c r="M35" s="82"/>
      <c r="N35" s="82"/>
      <c r="O35" s="82"/>
      <c r="P35" s="82"/>
      <c r="Q35" s="82">
        <v>5.7</v>
      </c>
      <c r="R35" s="82"/>
      <c r="S35" s="82"/>
      <c r="T35" s="82"/>
      <c r="U35" s="82"/>
      <c r="V35" s="82"/>
      <c r="W35" s="82"/>
      <c r="X35" s="82"/>
      <c r="Y35" s="82">
        <v>21.097</v>
      </c>
      <c r="Z35" s="82"/>
      <c r="AA35" s="82"/>
      <c r="AB35" s="82">
        <v>5.85</v>
      </c>
      <c r="AC35" s="82"/>
      <c r="AD35" s="24"/>
      <c r="AE35" s="12"/>
      <c r="AF35" s="12"/>
      <c r="AG35" s="12"/>
    </row>
    <row r="36" spans="1:30" ht="15" customHeight="1">
      <c r="A36" s="28" t="s">
        <v>12</v>
      </c>
      <c r="B36" s="30" t="s">
        <v>6</v>
      </c>
      <c r="C36" s="78">
        <f aca="true" t="shared" si="2" ref="C36:C67">D36+E36</f>
        <v>170.036</v>
      </c>
      <c r="D36" s="74">
        <f>'GEN-AGO'!C14</f>
        <v>170.036</v>
      </c>
      <c r="E36" s="72">
        <f aca="true" t="shared" si="3" ref="E36:E67">SUM(F36:AC36)</f>
        <v>0</v>
      </c>
      <c r="F36" s="85"/>
      <c r="G36" s="85"/>
      <c r="H36" s="85"/>
      <c r="I36" s="85"/>
      <c r="J36" s="85"/>
      <c r="K36" s="85"/>
      <c r="L36" s="83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24"/>
    </row>
    <row r="37" spans="1:30" ht="15" customHeight="1">
      <c r="A37" s="27" t="s">
        <v>10</v>
      </c>
      <c r="B37" s="29" t="s">
        <v>7</v>
      </c>
      <c r="C37" s="78">
        <f t="shared" si="2"/>
        <v>168.83200000000002</v>
      </c>
      <c r="D37" s="74">
        <f>'GEN-AGO'!C9</f>
        <v>168.83200000000002</v>
      </c>
      <c r="E37" s="72">
        <f t="shared" si="3"/>
        <v>0</v>
      </c>
      <c r="F37" s="85"/>
      <c r="G37" s="85"/>
      <c r="H37" s="85"/>
      <c r="I37" s="85"/>
      <c r="J37" s="85"/>
      <c r="K37" s="85"/>
      <c r="L37" s="83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24"/>
    </row>
    <row r="38" spans="1:30" ht="15" customHeight="1">
      <c r="A38" s="59" t="s">
        <v>89</v>
      </c>
      <c r="B38" s="37" t="s">
        <v>93</v>
      </c>
      <c r="C38" s="77">
        <f t="shared" si="2"/>
        <v>161.58300000000003</v>
      </c>
      <c r="D38" s="73">
        <f>'GEN-AGO'!C12</f>
        <v>115.48600000000002</v>
      </c>
      <c r="E38" s="72">
        <f t="shared" si="3"/>
        <v>46.097</v>
      </c>
      <c r="F38" s="85"/>
      <c r="G38" s="85">
        <v>21.097</v>
      </c>
      <c r="H38" s="85"/>
      <c r="I38" s="85"/>
      <c r="J38" s="85"/>
      <c r="K38" s="85"/>
      <c r="L38" s="83"/>
      <c r="M38" s="84"/>
      <c r="N38" s="84"/>
      <c r="O38" s="84"/>
      <c r="P38" s="84"/>
      <c r="Q38" s="84"/>
      <c r="R38" s="84"/>
      <c r="S38" s="84"/>
      <c r="T38" s="84">
        <v>25</v>
      </c>
      <c r="U38" s="84"/>
      <c r="V38" s="84"/>
      <c r="W38" s="84"/>
      <c r="X38" s="84"/>
      <c r="Y38" s="84"/>
      <c r="Z38" s="84"/>
      <c r="AA38" s="84"/>
      <c r="AB38" s="84"/>
      <c r="AC38" s="84"/>
      <c r="AD38" s="24"/>
    </row>
    <row r="39" spans="1:30" ht="15" customHeight="1">
      <c r="A39" s="36" t="s">
        <v>237</v>
      </c>
      <c r="B39" s="37" t="s">
        <v>35</v>
      </c>
      <c r="C39" s="77">
        <f t="shared" si="2"/>
        <v>157.29</v>
      </c>
      <c r="D39" s="73">
        <f>'GEN-AGO'!C34</f>
        <v>157.29</v>
      </c>
      <c r="E39" s="72">
        <f t="shared" si="3"/>
        <v>0</v>
      </c>
      <c r="F39" s="85"/>
      <c r="G39" s="85"/>
      <c r="H39" s="85"/>
      <c r="I39" s="85"/>
      <c r="J39" s="85"/>
      <c r="K39" s="85"/>
      <c r="L39" s="83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24"/>
    </row>
    <row r="40" spans="1:30" ht="15" customHeight="1">
      <c r="A40" s="28" t="s">
        <v>153</v>
      </c>
      <c r="B40" s="29" t="s">
        <v>5</v>
      </c>
      <c r="C40" s="78">
        <f t="shared" si="2"/>
        <v>155.31400000000002</v>
      </c>
      <c r="D40" s="74">
        <f>'GEN-AGO'!C46</f>
        <v>125.41700000000002</v>
      </c>
      <c r="E40" s="72">
        <f t="shared" si="3"/>
        <v>29.897000000000002</v>
      </c>
      <c r="F40" s="84"/>
      <c r="G40" s="84">
        <v>21.097</v>
      </c>
      <c r="H40" s="84"/>
      <c r="I40" s="84"/>
      <c r="J40" s="84"/>
      <c r="K40" s="84"/>
      <c r="L40" s="83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>
        <v>8.8</v>
      </c>
      <c r="AC40" s="84"/>
      <c r="AD40" s="24"/>
    </row>
    <row r="41" spans="1:30" ht="15" customHeight="1">
      <c r="A41" s="27" t="s">
        <v>27</v>
      </c>
      <c r="B41" s="29" t="s">
        <v>11</v>
      </c>
      <c r="C41" s="78">
        <f t="shared" si="2"/>
        <v>144.487</v>
      </c>
      <c r="D41" s="74">
        <f>'GEN-AGO'!C30</f>
        <v>81.195</v>
      </c>
      <c r="E41" s="72">
        <f t="shared" si="3"/>
        <v>63.292</v>
      </c>
      <c r="F41" s="85"/>
      <c r="G41" s="85">
        <v>21.097</v>
      </c>
      <c r="H41" s="85"/>
      <c r="I41" s="85"/>
      <c r="J41" s="85"/>
      <c r="K41" s="85"/>
      <c r="L41" s="83"/>
      <c r="M41" s="84"/>
      <c r="N41" s="84"/>
      <c r="O41" s="84"/>
      <c r="P41" s="84"/>
      <c r="Q41" s="84"/>
      <c r="R41" s="84"/>
      <c r="S41" s="84"/>
      <c r="T41" s="84"/>
      <c r="U41" s="84"/>
      <c r="V41" s="31">
        <v>42.195</v>
      </c>
      <c r="W41" s="31"/>
      <c r="X41" s="84"/>
      <c r="Y41" s="84"/>
      <c r="Z41" s="84"/>
      <c r="AA41" s="84"/>
      <c r="AB41" s="84"/>
      <c r="AC41" s="84"/>
      <c r="AD41" s="24"/>
    </row>
    <row r="42" spans="1:30" ht="15" customHeight="1">
      <c r="A42" s="28" t="s">
        <v>86</v>
      </c>
      <c r="B42" s="29" t="s">
        <v>92</v>
      </c>
      <c r="C42" s="78">
        <f t="shared" si="2"/>
        <v>126.48600000000002</v>
      </c>
      <c r="D42" s="74">
        <f>'GEN-AGO'!C45</f>
        <v>126.48600000000002</v>
      </c>
      <c r="E42" s="72">
        <f t="shared" si="3"/>
        <v>0</v>
      </c>
      <c r="F42" s="84"/>
      <c r="G42" s="84"/>
      <c r="H42" s="84"/>
      <c r="I42" s="84"/>
      <c r="J42" s="84"/>
      <c r="K42" s="84"/>
      <c r="L42" s="83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24"/>
    </row>
    <row r="43" spans="1:30" ht="15" customHeight="1">
      <c r="A43" s="36" t="s">
        <v>167</v>
      </c>
      <c r="B43" s="37" t="s">
        <v>35</v>
      </c>
      <c r="C43" s="77">
        <f t="shared" si="2"/>
        <v>124.547</v>
      </c>
      <c r="D43" s="73">
        <f>'GEN-AGO'!C25</f>
        <v>99.047</v>
      </c>
      <c r="E43" s="72">
        <f t="shared" si="3"/>
        <v>25.5</v>
      </c>
      <c r="F43" s="85"/>
      <c r="G43" s="85"/>
      <c r="H43" s="85">
        <v>25.5</v>
      </c>
      <c r="I43" s="85"/>
      <c r="J43" s="85"/>
      <c r="K43" s="85"/>
      <c r="L43" s="83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4"/>
      <c r="AD43" s="24"/>
    </row>
    <row r="44" spans="1:30" ht="15" customHeight="1">
      <c r="A44" s="27" t="s">
        <v>16</v>
      </c>
      <c r="B44" s="29" t="s">
        <v>5</v>
      </c>
      <c r="C44" s="78">
        <f t="shared" si="2"/>
        <v>121.40899999999999</v>
      </c>
      <c r="D44" s="74">
        <f>'GEN-AGO'!C38</f>
        <v>121.40899999999999</v>
      </c>
      <c r="E44" s="72">
        <f t="shared" si="3"/>
        <v>0</v>
      </c>
      <c r="F44" s="85"/>
      <c r="G44" s="85"/>
      <c r="H44" s="85"/>
      <c r="I44" s="85"/>
      <c r="J44" s="85"/>
      <c r="K44" s="85"/>
      <c r="L44" s="83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24"/>
    </row>
    <row r="45" spans="1:30" ht="15" customHeight="1">
      <c r="A45" s="27" t="s">
        <v>26</v>
      </c>
      <c r="B45" s="29" t="s">
        <v>6</v>
      </c>
      <c r="C45" s="78">
        <f t="shared" si="2"/>
        <v>102.19400000000002</v>
      </c>
      <c r="D45" s="74">
        <f>'GEN-AGO'!C32</f>
        <v>102.19400000000002</v>
      </c>
      <c r="E45" s="72">
        <f t="shared" si="3"/>
        <v>0</v>
      </c>
      <c r="F45" s="85"/>
      <c r="G45" s="85"/>
      <c r="H45" s="85"/>
      <c r="I45" s="85"/>
      <c r="J45" s="85"/>
      <c r="K45" s="85"/>
      <c r="L45" s="83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24"/>
    </row>
    <row r="46" spans="1:30" ht="15" customHeight="1">
      <c r="A46" s="59" t="s">
        <v>149</v>
      </c>
      <c r="B46" s="65" t="s">
        <v>150</v>
      </c>
      <c r="C46" s="77">
        <f t="shared" si="2"/>
        <v>100</v>
      </c>
      <c r="D46" s="73">
        <f>'GEN-AGO'!C51</f>
        <v>100</v>
      </c>
      <c r="E46" s="72">
        <f t="shared" si="3"/>
        <v>0</v>
      </c>
      <c r="F46" s="83"/>
      <c r="G46" s="83"/>
      <c r="H46" s="83"/>
      <c r="I46" s="83"/>
      <c r="J46" s="83"/>
      <c r="K46" s="83"/>
      <c r="L46" s="83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7"/>
      <c r="AD46" s="24"/>
    </row>
    <row r="47" spans="1:30" ht="15" customHeight="1">
      <c r="A47" s="60" t="s">
        <v>97</v>
      </c>
      <c r="B47" s="29" t="s">
        <v>8</v>
      </c>
      <c r="C47" s="78">
        <f t="shared" si="2"/>
        <v>77.785</v>
      </c>
      <c r="D47" s="74">
        <f>'GEN-AGO'!C16</f>
        <v>77.785</v>
      </c>
      <c r="E47" s="72">
        <f t="shared" si="3"/>
        <v>0</v>
      </c>
      <c r="F47" s="85"/>
      <c r="G47" s="85"/>
      <c r="H47" s="85"/>
      <c r="I47" s="85"/>
      <c r="J47" s="85"/>
      <c r="K47" s="85"/>
      <c r="L47" s="83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24"/>
    </row>
    <row r="48" spans="1:30" ht="15" customHeight="1">
      <c r="A48" s="27" t="s">
        <v>126</v>
      </c>
      <c r="B48" s="29" t="s">
        <v>4</v>
      </c>
      <c r="C48" s="78">
        <f t="shared" si="2"/>
        <v>63.292</v>
      </c>
      <c r="D48" s="74">
        <f>'GEN-AGO'!C29</f>
        <v>63.292</v>
      </c>
      <c r="E48" s="72">
        <f t="shared" si="3"/>
        <v>0</v>
      </c>
      <c r="F48" s="85"/>
      <c r="G48" s="85"/>
      <c r="H48" s="85"/>
      <c r="I48" s="85"/>
      <c r="J48" s="85"/>
      <c r="K48" s="85"/>
      <c r="L48" s="83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24"/>
    </row>
    <row r="49" spans="1:30" ht="15" customHeight="1">
      <c r="A49" s="27" t="s">
        <v>0</v>
      </c>
      <c r="B49" s="29" t="s">
        <v>8</v>
      </c>
      <c r="C49" s="78">
        <f t="shared" si="2"/>
        <v>63.291000000000004</v>
      </c>
      <c r="D49" s="74">
        <f>'GEN-AGO'!C6</f>
        <v>63.291000000000004</v>
      </c>
      <c r="E49" s="72">
        <f t="shared" si="3"/>
        <v>0</v>
      </c>
      <c r="F49" s="85"/>
      <c r="G49" s="85"/>
      <c r="H49" s="85"/>
      <c r="I49" s="85"/>
      <c r="J49" s="85"/>
      <c r="K49" s="85"/>
      <c r="L49" s="83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24"/>
    </row>
    <row r="50" spans="1:30" ht="15" customHeight="1">
      <c r="A50" s="27" t="s">
        <v>18</v>
      </c>
      <c r="B50" s="29" t="s">
        <v>4</v>
      </c>
      <c r="C50" s="78">
        <f t="shared" si="2"/>
        <v>63.194</v>
      </c>
      <c r="D50" s="74">
        <f>'GEN-AGO'!C41</f>
        <v>63.194</v>
      </c>
      <c r="E50" s="72">
        <f t="shared" si="3"/>
        <v>0</v>
      </c>
      <c r="F50" s="85"/>
      <c r="G50" s="85"/>
      <c r="H50" s="85"/>
      <c r="I50" s="85"/>
      <c r="J50" s="85"/>
      <c r="K50" s="85"/>
      <c r="L50" s="83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24"/>
    </row>
    <row r="51" spans="1:30" ht="15" customHeight="1">
      <c r="A51" s="36" t="s">
        <v>51</v>
      </c>
      <c r="B51" s="37" t="s">
        <v>35</v>
      </c>
      <c r="C51" s="77">
        <f t="shared" si="2"/>
        <v>37.097</v>
      </c>
      <c r="D51" s="73">
        <f>'GEN-AGO'!C18</f>
        <v>37.097</v>
      </c>
      <c r="E51" s="72">
        <f t="shared" si="3"/>
        <v>0</v>
      </c>
      <c r="F51" s="85"/>
      <c r="G51" s="85"/>
      <c r="H51" s="85"/>
      <c r="I51" s="85"/>
      <c r="J51" s="85"/>
      <c r="K51" s="85"/>
      <c r="L51" s="83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24"/>
    </row>
    <row r="52" spans="1:30" ht="15" customHeight="1">
      <c r="A52" s="27" t="s">
        <v>49</v>
      </c>
      <c r="B52" s="29" t="s">
        <v>4</v>
      </c>
      <c r="C52" s="78">
        <f t="shared" si="2"/>
        <v>21</v>
      </c>
      <c r="D52" s="74">
        <f>'GEN-AGO'!C23</f>
        <v>21</v>
      </c>
      <c r="E52" s="72">
        <f t="shared" si="3"/>
        <v>0</v>
      </c>
      <c r="F52" s="85"/>
      <c r="G52" s="85"/>
      <c r="H52" s="85"/>
      <c r="I52" s="85"/>
      <c r="J52" s="85"/>
      <c r="K52" s="85"/>
      <c r="L52" s="83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24"/>
    </row>
    <row r="53" spans="6:29" ht="12.75"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</row>
    <row r="54" spans="6:29" ht="12.75"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</sheetData>
  <sheetProtection password="D3C1" sheet="1" objects="1" scenarios="1" selectLockedCells="1" selectUnlockedCells="1"/>
  <printOptions/>
  <pageMargins left="0.7480314960629921" right="0.7480314960629921" top="0" bottom="0" header="0" footer="0"/>
  <pageSetup fitToHeight="3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D54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9.28125" style="2" customWidth="1"/>
    <col min="2" max="2" width="6.7109375" style="2" customWidth="1"/>
    <col min="3" max="3" width="8.57421875" style="2" customWidth="1"/>
    <col min="4" max="5" width="5.7109375" style="4" customWidth="1"/>
    <col min="6" max="11" width="5.7109375" style="20" customWidth="1"/>
    <col min="12" max="13" width="5.7109375" style="4" customWidth="1"/>
    <col min="14" max="181" width="5.7109375" style="20" customWidth="1"/>
    <col min="182" max="182" width="5.7109375" style="4" customWidth="1"/>
    <col min="183" max="183" width="1.7109375" style="4" customWidth="1"/>
    <col min="184" max="184" width="23.57421875" style="4" customWidth="1"/>
    <col min="185" max="185" width="6.7109375" style="4" customWidth="1"/>
    <col min="186" max="186" width="9.28125" style="4" customWidth="1"/>
    <col min="187" max="188" width="5.7109375" style="4" customWidth="1"/>
    <col min="189" max="16384" width="8.8515625" style="4" customWidth="1"/>
  </cols>
  <sheetData>
    <row r="1" spans="1:183" s="13" customFormat="1" ht="9.75">
      <c r="A1" s="57"/>
      <c r="B1" s="57"/>
      <c r="C1" s="57"/>
      <c r="D1" s="15">
        <v>42741</v>
      </c>
      <c r="E1" s="15">
        <v>42741</v>
      </c>
      <c r="F1" s="15">
        <v>42742</v>
      </c>
      <c r="G1" s="15">
        <v>42742</v>
      </c>
      <c r="H1" s="15">
        <v>42743</v>
      </c>
      <c r="I1" s="15">
        <v>42750</v>
      </c>
      <c r="J1" s="15">
        <v>42750</v>
      </c>
      <c r="K1" s="15">
        <v>42757</v>
      </c>
      <c r="L1" s="15">
        <v>42757</v>
      </c>
      <c r="M1" s="15">
        <v>42757</v>
      </c>
      <c r="N1" s="15">
        <v>42757</v>
      </c>
      <c r="O1" s="15">
        <v>42764</v>
      </c>
      <c r="P1" s="15">
        <v>42764</v>
      </c>
      <c r="Q1" s="15">
        <v>42770</v>
      </c>
      <c r="R1" s="15">
        <v>42771</v>
      </c>
      <c r="S1" s="15">
        <v>42771</v>
      </c>
      <c r="T1" s="15">
        <v>42778</v>
      </c>
      <c r="U1" s="15">
        <v>42778</v>
      </c>
      <c r="V1" s="15">
        <v>42778</v>
      </c>
      <c r="W1" s="15">
        <v>42784</v>
      </c>
      <c r="X1" s="15">
        <v>42785</v>
      </c>
      <c r="Y1" s="15">
        <v>42785</v>
      </c>
      <c r="Z1" s="15">
        <v>42785</v>
      </c>
      <c r="AA1" s="15">
        <v>42785</v>
      </c>
      <c r="AB1" s="15">
        <v>42785</v>
      </c>
      <c r="AC1" s="15">
        <v>42791</v>
      </c>
      <c r="AD1" s="15">
        <v>42792</v>
      </c>
      <c r="AE1" s="15">
        <v>42792</v>
      </c>
      <c r="AF1" s="15">
        <v>42792</v>
      </c>
      <c r="AG1" s="15">
        <v>42792</v>
      </c>
      <c r="AH1" s="15">
        <v>42798</v>
      </c>
      <c r="AI1" s="15">
        <v>42799</v>
      </c>
      <c r="AJ1" s="15">
        <v>42799</v>
      </c>
      <c r="AK1" s="15">
        <v>42799</v>
      </c>
      <c r="AL1" s="15">
        <v>42805</v>
      </c>
      <c r="AM1" s="15">
        <v>42806</v>
      </c>
      <c r="AN1" s="15">
        <v>42806</v>
      </c>
      <c r="AO1" s="15">
        <v>42812</v>
      </c>
      <c r="AP1" s="15">
        <v>42813</v>
      </c>
      <c r="AQ1" s="15">
        <v>42820</v>
      </c>
      <c r="AR1" s="15">
        <v>42820</v>
      </c>
      <c r="AS1" s="15">
        <v>42820</v>
      </c>
      <c r="AT1" s="15">
        <v>42820</v>
      </c>
      <c r="AU1" s="15">
        <v>42827</v>
      </c>
      <c r="AV1" s="15">
        <v>42827</v>
      </c>
      <c r="AW1" s="15">
        <v>42827</v>
      </c>
      <c r="AX1" s="15">
        <v>42827</v>
      </c>
      <c r="AY1" s="15">
        <v>42827</v>
      </c>
      <c r="AZ1" s="15">
        <v>42827</v>
      </c>
      <c r="BA1" s="15">
        <v>42833</v>
      </c>
      <c r="BB1" s="15">
        <v>42833</v>
      </c>
      <c r="BC1" s="15">
        <v>42834</v>
      </c>
      <c r="BD1" s="15">
        <v>42834</v>
      </c>
      <c r="BE1" s="15">
        <v>42834</v>
      </c>
      <c r="BF1" s="15">
        <v>42835</v>
      </c>
      <c r="BG1" s="15">
        <v>42842</v>
      </c>
      <c r="BH1" s="15">
        <v>42847</v>
      </c>
      <c r="BI1" s="15">
        <v>42848</v>
      </c>
      <c r="BJ1" s="15">
        <v>42848</v>
      </c>
      <c r="BK1" s="15">
        <v>42848</v>
      </c>
      <c r="BL1" s="15">
        <v>42850</v>
      </c>
      <c r="BM1" s="15">
        <v>42850</v>
      </c>
      <c r="BN1" s="15">
        <v>42850</v>
      </c>
      <c r="BO1" s="15">
        <v>42854</v>
      </c>
      <c r="BP1" s="15">
        <v>42854</v>
      </c>
      <c r="BQ1" s="15">
        <v>42855</v>
      </c>
      <c r="BR1" s="15">
        <v>42855</v>
      </c>
      <c r="BS1" s="15">
        <v>42856</v>
      </c>
      <c r="BT1" s="15">
        <v>42860</v>
      </c>
      <c r="BU1" s="15">
        <v>42861</v>
      </c>
      <c r="BV1" s="15">
        <v>42861</v>
      </c>
      <c r="BW1" s="15">
        <v>42861</v>
      </c>
      <c r="BX1" s="15">
        <v>42862</v>
      </c>
      <c r="BY1" s="15">
        <v>42862</v>
      </c>
      <c r="BZ1" s="15">
        <v>42862</v>
      </c>
      <c r="CA1" s="15">
        <v>42862</v>
      </c>
      <c r="CB1" s="15">
        <v>42867</v>
      </c>
      <c r="CC1" s="15">
        <v>42868</v>
      </c>
      <c r="CD1" s="15">
        <v>42869</v>
      </c>
      <c r="CE1" s="15">
        <v>42869</v>
      </c>
      <c r="CF1" s="15">
        <v>42869</v>
      </c>
      <c r="CG1" s="15">
        <v>42869</v>
      </c>
      <c r="CH1" s="15">
        <v>42874</v>
      </c>
      <c r="CI1" s="15">
        <v>42875</v>
      </c>
      <c r="CJ1" s="15">
        <v>42876</v>
      </c>
      <c r="CK1" s="15">
        <v>42876</v>
      </c>
      <c r="CL1" s="15">
        <v>42876</v>
      </c>
      <c r="CM1" s="15">
        <v>42880</v>
      </c>
      <c r="CN1" s="15">
        <v>42881</v>
      </c>
      <c r="CO1" s="15">
        <v>42881</v>
      </c>
      <c r="CP1" s="15">
        <v>42882</v>
      </c>
      <c r="CQ1" s="63" t="s">
        <v>136</v>
      </c>
      <c r="CR1" s="15">
        <v>42882</v>
      </c>
      <c r="CS1" s="15">
        <v>42883</v>
      </c>
      <c r="CT1" s="15">
        <v>42886</v>
      </c>
      <c r="CU1" s="67" t="s">
        <v>165</v>
      </c>
      <c r="CV1" s="15">
        <v>42888</v>
      </c>
      <c r="CW1" s="15">
        <v>42888</v>
      </c>
      <c r="CX1" s="15">
        <v>42888</v>
      </c>
      <c r="CY1" s="15">
        <v>42888</v>
      </c>
      <c r="CZ1" s="15">
        <v>42888</v>
      </c>
      <c r="DA1" s="15">
        <v>42889</v>
      </c>
      <c r="DB1" s="15">
        <v>42890</v>
      </c>
      <c r="DC1" s="15">
        <v>42890</v>
      </c>
      <c r="DD1" s="15">
        <v>42892</v>
      </c>
      <c r="DE1" s="15">
        <v>42895</v>
      </c>
      <c r="DF1" s="15">
        <v>42896</v>
      </c>
      <c r="DG1" s="15">
        <v>42896</v>
      </c>
      <c r="DH1" s="15">
        <v>42896</v>
      </c>
      <c r="DI1" s="15">
        <v>42897</v>
      </c>
      <c r="DJ1" s="15">
        <v>42897</v>
      </c>
      <c r="DK1" s="15">
        <v>42902</v>
      </c>
      <c r="DL1" s="15">
        <v>42903</v>
      </c>
      <c r="DM1" s="15">
        <v>42903</v>
      </c>
      <c r="DN1" s="15">
        <v>42904</v>
      </c>
      <c r="DO1" s="15">
        <v>42904</v>
      </c>
      <c r="DP1" s="15">
        <v>42904</v>
      </c>
      <c r="DQ1" s="15">
        <v>42904</v>
      </c>
      <c r="DR1" s="15">
        <v>42909</v>
      </c>
      <c r="DS1" s="15">
        <v>42909</v>
      </c>
      <c r="DT1" s="15">
        <v>42910</v>
      </c>
      <c r="DU1" s="15">
        <v>42910</v>
      </c>
      <c r="DV1" s="15">
        <v>42911</v>
      </c>
      <c r="DW1" s="15">
        <v>42911</v>
      </c>
      <c r="DX1" s="15">
        <v>42916</v>
      </c>
      <c r="DY1" s="15">
        <v>42916</v>
      </c>
      <c r="DZ1" s="15">
        <v>42917</v>
      </c>
      <c r="EA1" s="15">
        <v>42917</v>
      </c>
      <c r="EB1" s="15">
        <v>42917</v>
      </c>
      <c r="EC1" s="15">
        <v>42917</v>
      </c>
      <c r="ED1" s="15">
        <v>42918</v>
      </c>
      <c r="EE1" s="15">
        <v>42918</v>
      </c>
      <c r="EF1" s="15">
        <v>42923</v>
      </c>
      <c r="EG1" s="15">
        <v>42924</v>
      </c>
      <c r="EH1" s="15">
        <v>42925</v>
      </c>
      <c r="EI1" s="15">
        <v>42925</v>
      </c>
      <c r="EJ1" s="15">
        <v>42925</v>
      </c>
      <c r="EK1" s="15">
        <v>42925</v>
      </c>
      <c r="EL1" s="15">
        <v>42925</v>
      </c>
      <c r="EM1" s="15">
        <v>42930</v>
      </c>
      <c r="EN1" s="15">
        <v>42931</v>
      </c>
      <c r="EO1" s="15">
        <v>42931</v>
      </c>
      <c r="EP1" s="15">
        <v>42932</v>
      </c>
      <c r="EQ1" s="15">
        <v>42933</v>
      </c>
      <c r="ER1" s="15">
        <v>42937</v>
      </c>
      <c r="ES1" s="15">
        <v>42937</v>
      </c>
      <c r="ET1" s="15">
        <v>42938</v>
      </c>
      <c r="EU1" s="15">
        <v>42939</v>
      </c>
      <c r="EV1" s="15">
        <v>42939</v>
      </c>
      <c r="EW1" s="15">
        <v>42944</v>
      </c>
      <c r="EX1" s="15">
        <v>42944</v>
      </c>
      <c r="EY1" s="15">
        <v>42946</v>
      </c>
      <c r="EZ1" s="15">
        <v>42946</v>
      </c>
      <c r="FA1" s="15">
        <v>42952</v>
      </c>
      <c r="FB1" s="15">
        <v>42952</v>
      </c>
      <c r="FC1" s="15">
        <v>42952</v>
      </c>
      <c r="FD1" s="15">
        <v>42953</v>
      </c>
      <c r="FE1" s="15">
        <v>42953</v>
      </c>
      <c r="FF1" s="15">
        <v>42953</v>
      </c>
      <c r="FG1" s="15">
        <v>42953</v>
      </c>
      <c r="FH1" s="15">
        <v>42958</v>
      </c>
      <c r="FI1" s="15">
        <v>42958</v>
      </c>
      <c r="FJ1" s="15">
        <v>42959</v>
      </c>
      <c r="FK1" s="15">
        <v>42960</v>
      </c>
      <c r="FL1" s="15">
        <v>42960</v>
      </c>
      <c r="FM1" s="15">
        <v>42961</v>
      </c>
      <c r="FN1" s="15">
        <v>42961</v>
      </c>
      <c r="FO1" s="15">
        <v>42962</v>
      </c>
      <c r="FP1" s="15">
        <v>42962</v>
      </c>
      <c r="FQ1" s="15">
        <v>42962</v>
      </c>
      <c r="FR1" s="15">
        <v>42963</v>
      </c>
      <c r="FS1" s="15">
        <v>42967</v>
      </c>
      <c r="FT1" s="15">
        <v>42967</v>
      </c>
      <c r="FU1" s="15">
        <v>42967</v>
      </c>
      <c r="FV1" s="15">
        <v>42967</v>
      </c>
      <c r="FW1" s="15">
        <v>42972</v>
      </c>
      <c r="FX1" s="15">
        <v>42973</v>
      </c>
      <c r="FY1" s="15">
        <v>42974</v>
      </c>
      <c r="FZ1" s="14"/>
      <c r="GA1" s="14"/>
    </row>
    <row r="2" spans="1:183" s="1" customFormat="1" ht="114.75" customHeight="1">
      <c r="A2" s="54" t="s">
        <v>269</v>
      </c>
      <c r="B2" s="55" t="s">
        <v>1</v>
      </c>
      <c r="C2" s="56" t="s">
        <v>3</v>
      </c>
      <c r="D2" s="6" t="s">
        <v>29</v>
      </c>
      <c r="E2" s="6" t="s">
        <v>2</v>
      </c>
      <c r="F2" s="32" t="s">
        <v>59</v>
      </c>
      <c r="G2" s="32" t="s">
        <v>65</v>
      </c>
      <c r="H2" s="32" t="s">
        <v>91</v>
      </c>
      <c r="I2" s="6" t="s">
        <v>41</v>
      </c>
      <c r="J2" s="6" t="s">
        <v>42</v>
      </c>
      <c r="K2" s="32" t="s">
        <v>43</v>
      </c>
      <c r="L2" s="6" t="s">
        <v>24</v>
      </c>
      <c r="M2" s="6" t="s">
        <v>25</v>
      </c>
      <c r="N2" s="32" t="s">
        <v>66</v>
      </c>
      <c r="O2" s="6" t="s">
        <v>52</v>
      </c>
      <c r="P2" s="33" t="s">
        <v>36</v>
      </c>
      <c r="Q2" s="33" t="s">
        <v>50</v>
      </c>
      <c r="R2" s="33" t="s">
        <v>44</v>
      </c>
      <c r="S2" s="6" t="s">
        <v>45</v>
      </c>
      <c r="T2" s="6" t="s">
        <v>46</v>
      </c>
      <c r="U2" s="6" t="s">
        <v>55</v>
      </c>
      <c r="V2" s="33" t="s">
        <v>58</v>
      </c>
      <c r="W2" s="32" t="s">
        <v>67</v>
      </c>
      <c r="X2" s="33" t="s">
        <v>56</v>
      </c>
      <c r="Y2" s="52" t="s">
        <v>57</v>
      </c>
      <c r="Z2" s="6" t="s">
        <v>53</v>
      </c>
      <c r="AA2" s="6" t="s">
        <v>82</v>
      </c>
      <c r="AB2" s="6" t="s">
        <v>47</v>
      </c>
      <c r="AC2" s="32" t="s">
        <v>61</v>
      </c>
      <c r="AD2" s="6" t="s">
        <v>48</v>
      </c>
      <c r="AE2" s="52" t="s">
        <v>127</v>
      </c>
      <c r="AF2" s="52" t="s">
        <v>54</v>
      </c>
      <c r="AG2" s="52" t="s">
        <v>71</v>
      </c>
      <c r="AH2" s="32" t="s">
        <v>68</v>
      </c>
      <c r="AI2" s="32" t="s">
        <v>84</v>
      </c>
      <c r="AJ2" s="6" t="s">
        <v>74</v>
      </c>
      <c r="AK2" s="6" t="s">
        <v>109</v>
      </c>
      <c r="AL2" s="6" t="s">
        <v>79</v>
      </c>
      <c r="AM2" s="6" t="s">
        <v>83</v>
      </c>
      <c r="AN2" s="52" t="s">
        <v>62</v>
      </c>
      <c r="AO2" s="32" t="s">
        <v>75</v>
      </c>
      <c r="AP2" s="6" t="s">
        <v>81</v>
      </c>
      <c r="AQ2" s="52" t="s">
        <v>76</v>
      </c>
      <c r="AR2" s="52" t="s">
        <v>77</v>
      </c>
      <c r="AS2" s="52" t="s">
        <v>78</v>
      </c>
      <c r="AT2" s="32" t="s">
        <v>85</v>
      </c>
      <c r="AU2" s="6" t="s">
        <v>98</v>
      </c>
      <c r="AV2" s="6" t="s">
        <v>103</v>
      </c>
      <c r="AW2" s="6" t="s">
        <v>112</v>
      </c>
      <c r="AX2" s="6" t="s">
        <v>125</v>
      </c>
      <c r="AY2" s="32" t="s">
        <v>94</v>
      </c>
      <c r="AZ2" s="32" t="s">
        <v>95</v>
      </c>
      <c r="BA2" s="6" t="s">
        <v>115</v>
      </c>
      <c r="BB2" s="32" t="s">
        <v>113</v>
      </c>
      <c r="BC2" s="6" t="s">
        <v>111</v>
      </c>
      <c r="BD2" s="6" t="s">
        <v>96</v>
      </c>
      <c r="BE2" s="32" t="s">
        <v>118</v>
      </c>
      <c r="BF2" s="32" t="s">
        <v>100</v>
      </c>
      <c r="BG2" s="6" t="s">
        <v>106</v>
      </c>
      <c r="BH2" s="32" t="s">
        <v>101</v>
      </c>
      <c r="BI2" s="6" t="s">
        <v>104</v>
      </c>
      <c r="BJ2" s="6" t="s">
        <v>102</v>
      </c>
      <c r="BK2" s="6" t="s">
        <v>114</v>
      </c>
      <c r="BL2" s="6" t="s">
        <v>105</v>
      </c>
      <c r="BM2" s="6" t="s">
        <v>117</v>
      </c>
      <c r="BN2" s="6" t="s">
        <v>121</v>
      </c>
      <c r="BO2" s="32" t="s">
        <v>177</v>
      </c>
      <c r="BP2" s="32" t="s">
        <v>116</v>
      </c>
      <c r="BQ2" s="6" t="s">
        <v>110</v>
      </c>
      <c r="BR2" s="6" t="s">
        <v>99</v>
      </c>
      <c r="BS2" s="32" t="s">
        <v>154</v>
      </c>
      <c r="BT2" s="6" t="s">
        <v>120</v>
      </c>
      <c r="BU2" s="6" t="s">
        <v>145</v>
      </c>
      <c r="BV2" s="6" t="s">
        <v>138</v>
      </c>
      <c r="BW2" s="32" t="s">
        <v>151</v>
      </c>
      <c r="BX2" s="6" t="s">
        <v>130</v>
      </c>
      <c r="BY2" s="6" t="s">
        <v>147</v>
      </c>
      <c r="BZ2" s="32" t="s">
        <v>143</v>
      </c>
      <c r="CA2" s="32" t="s">
        <v>132</v>
      </c>
      <c r="CB2" s="6" t="s">
        <v>119</v>
      </c>
      <c r="CC2" s="32" t="s">
        <v>155</v>
      </c>
      <c r="CD2" s="6" t="s">
        <v>131</v>
      </c>
      <c r="CE2" s="6" t="s">
        <v>139</v>
      </c>
      <c r="CF2" s="6" t="s">
        <v>137</v>
      </c>
      <c r="CG2" s="32" t="s">
        <v>128</v>
      </c>
      <c r="CH2" s="6" t="s">
        <v>122</v>
      </c>
      <c r="CI2" s="32" t="s">
        <v>148</v>
      </c>
      <c r="CJ2" s="6" t="s">
        <v>152</v>
      </c>
      <c r="CK2" s="6" t="s">
        <v>134</v>
      </c>
      <c r="CL2" s="32" t="s">
        <v>142</v>
      </c>
      <c r="CM2" s="6" t="s">
        <v>140</v>
      </c>
      <c r="CN2" s="6" t="s">
        <v>146</v>
      </c>
      <c r="CO2" s="6" t="s">
        <v>123</v>
      </c>
      <c r="CP2" s="32" t="s">
        <v>144</v>
      </c>
      <c r="CQ2" s="6" t="s">
        <v>135</v>
      </c>
      <c r="CR2" s="6" t="s">
        <v>163</v>
      </c>
      <c r="CS2" s="6" t="s">
        <v>141</v>
      </c>
      <c r="CT2" s="6" t="s">
        <v>124</v>
      </c>
      <c r="CU2" s="32" t="s">
        <v>166</v>
      </c>
      <c r="CV2" s="32" t="s">
        <v>171</v>
      </c>
      <c r="CW2" s="32" t="s">
        <v>173</v>
      </c>
      <c r="CX2" s="32" t="s">
        <v>182</v>
      </c>
      <c r="CY2" s="32" t="s">
        <v>189</v>
      </c>
      <c r="CZ2" s="6" t="s">
        <v>185</v>
      </c>
      <c r="DA2" s="32" t="s">
        <v>178</v>
      </c>
      <c r="DB2" s="32" t="s">
        <v>183</v>
      </c>
      <c r="DC2" s="32" t="s">
        <v>174</v>
      </c>
      <c r="DD2" s="6" t="s">
        <v>176</v>
      </c>
      <c r="DE2" s="6" t="s">
        <v>156</v>
      </c>
      <c r="DF2" s="32" t="s">
        <v>161</v>
      </c>
      <c r="DG2" s="32" t="s">
        <v>179</v>
      </c>
      <c r="DH2" s="6" t="s">
        <v>186</v>
      </c>
      <c r="DI2" s="32" t="s">
        <v>180</v>
      </c>
      <c r="DJ2" s="6" t="s">
        <v>168</v>
      </c>
      <c r="DK2" s="6" t="s">
        <v>157</v>
      </c>
      <c r="DL2" s="32" t="s">
        <v>169</v>
      </c>
      <c r="DM2" s="6" t="s">
        <v>164</v>
      </c>
      <c r="DN2" s="6" t="s">
        <v>160</v>
      </c>
      <c r="DO2" s="6" t="s">
        <v>184</v>
      </c>
      <c r="DP2" s="6" t="s">
        <v>191</v>
      </c>
      <c r="DQ2" s="32" t="s">
        <v>190</v>
      </c>
      <c r="DR2" s="6" t="s">
        <v>158</v>
      </c>
      <c r="DS2" s="6" t="s">
        <v>187</v>
      </c>
      <c r="DT2" s="6" t="s">
        <v>175</v>
      </c>
      <c r="DU2" s="32" t="s">
        <v>170</v>
      </c>
      <c r="DV2" s="32" t="s">
        <v>172</v>
      </c>
      <c r="DW2" s="32" t="s">
        <v>181</v>
      </c>
      <c r="DX2" s="6" t="s">
        <v>159</v>
      </c>
      <c r="DY2" s="6" t="s">
        <v>188</v>
      </c>
      <c r="DZ2" s="6" t="s">
        <v>213</v>
      </c>
      <c r="EA2" s="32" t="s">
        <v>211</v>
      </c>
      <c r="EB2" s="32" t="s">
        <v>212</v>
      </c>
      <c r="EC2" s="6" t="s">
        <v>205</v>
      </c>
      <c r="ED2" s="32" t="s">
        <v>193</v>
      </c>
      <c r="EE2" s="32" t="s">
        <v>195</v>
      </c>
      <c r="EF2" s="6" t="s">
        <v>194</v>
      </c>
      <c r="EG2" s="6" t="s">
        <v>216</v>
      </c>
      <c r="EH2" s="6" t="s">
        <v>199</v>
      </c>
      <c r="EI2" s="6" t="s">
        <v>251</v>
      </c>
      <c r="EJ2" s="32" t="s">
        <v>203</v>
      </c>
      <c r="EK2" s="32" t="s">
        <v>206</v>
      </c>
      <c r="EL2" s="32" t="s">
        <v>192</v>
      </c>
      <c r="EM2" s="6" t="s">
        <v>208</v>
      </c>
      <c r="EN2" s="6" t="s">
        <v>196</v>
      </c>
      <c r="EO2" s="32" t="s">
        <v>209</v>
      </c>
      <c r="EP2" s="32" t="s">
        <v>207</v>
      </c>
      <c r="EQ2" s="6" t="s">
        <v>215</v>
      </c>
      <c r="ER2" s="6" t="s">
        <v>210</v>
      </c>
      <c r="ES2" s="6" t="s">
        <v>197</v>
      </c>
      <c r="ET2" s="32" t="s">
        <v>218</v>
      </c>
      <c r="EU2" s="32" t="s">
        <v>201</v>
      </c>
      <c r="EV2" s="32" t="s">
        <v>214</v>
      </c>
      <c r="EW2" s="6" t="s">
        <v>198</v>
      </c>
      <c r="EX2" s="32" t="s">
        <v>204</v>
      </c>
      <c r="EY2" s="32" t="s">
        <v>200</v>
      </c>
      <c r="EZ2" s="32" t="s">
        <v>202</v>
      </c>
      <c r="FA2" s="6" t="s">
        <v>219</v>
      </c>
      <c r="FB2" s="6" t="s">
        <v>234</v>
      </c>
      <c r="FC2" s="6" t="s">
        <v>238</v>
      </c>
      <c r="FD2" s="32" t="s">
        <v>229</v>
      </c>
      <c r="FE2" s="32" t="s">
        <v>246</v>
      </c>
      <c r="FF2" s="6" t="s">
        <v>222</v>
      </c>
      <c r="FG2" s="6" t="s">
        <v>224</v>
      </c>
      <c r="FH2" s="6" t="s">
        <v>219</v>
      </c>
      <c r="FI2" s="6" t="s">
        <v>221</v>
      </c>
      <c r="FJ2" s="6" t="s">
        <v>219</v>
      </c>
      <c r="FK2" s="6" t="s">
        <v>235</v>
      </c>
      <c r="FL2" s="32" t="s">
        <v>225</v>
      </c>
      <c r="FM2" s="6" t="s">
        <v>219</v>
      </c>
      <c r="FN2" s="32" t="s">
        <v>230</v>
      </c>
      <c r="FO2" s="32" t="s">
        <v>228</v>
      </c>
      <c r="FP2" s="32" t="s">
        <v>231</v>
      </c>
      <c r="FQ2" s="6" t="s">
        <v>223</v>
      </c>
      <c r="FR2" s="32" t="s">
        <v>217</v>
      </c>
      <c r="FS2" s="6" t="s">
        <v>226</v>
      </c>
      <c r="FT2" s="32" t="s">
        <v>227</v>
      </c>
      <c r="FU2" s="32" t="s">
        <v>232</v>
      </c>
      <c r="FV2" s="32" t="s">
        <v>247</v>
      </c>
      <c r="FW2" s="6" t="s">
        <v>220</v>
      </c>
      <c r="FX2" s="32" t="s">
        <v>236</v>
      </c>
      <c r="FY2" s="32" t="s">
        <v>233</v>
      </c>
      <c r="FZ2" s="5"/>
      <c r="GA2" s="16"/>
    </row>
    <row r="3" spans="1:182" s="1" customFormat="1" ht="3" customHeight="1">
      <c r="A3" s="47"/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1"/>
    </row>
    <row r="4" spans="1:186" s="40" customFormat="1" ht="15" customHeight="1">
      <c r="A4" s="36" t="s">
        <v>32</v>
      </c>
      <c r="B4" s="37" t="s">
        <v>34</v>
      </c>
      <c r="C4" s="25">
        <f aca="true" t="shared" si="0" ref="C4:C52">SUM(D4:FZ4)</f>
        <v>129.894</v>
      </c>
      <c r="D4" s="43"/>
      <c r="E4" s="44">
        <v>21.097</v>
      </c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>
        <v>8</v>
      </c>
      <c r="CI4" s="45"/>
      <c r="CJ4" s="45"/>
      <c r="CK4" s="45"/>
      <c r="CL4" s="45"/>
      <c r="CM4" s="45">
        <v>5</v>
      </c>
      <c r="CN4" s="45"/>
      <c r="CO4" s="45"/>
      <c r="CP4" s="45"/>
      <c r="CQ4" s="45"/>
      <c r="CR4" s="45"/>
      <c r="CS4" s="31">
        <v>21.097</v>
      </c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>
        <v>42</v>
      </c>
      <c r="DM4" s="45"/>
      <c r="DN4" s="45"/>
      <c r="DO4" s="45"/>
      <c r="DP4" s="45"/>
      <c r="DQ4" s="45"/>
      <c r="DR4" s="45"/>
      <c r="DS4" s="45"/>
      <c r="DT4" s="45"/>
      <c r="DU4" s="45"/>
      <c r="DV4" s="45">
        <v>13</v>
      </c>
      <c r="DW4" s="45"/>
      <c r="DX4" s="45"/>
      <c r="DY4" s="45"/>
      <c r="DZ4" s="45"/>
      <c r="EA4" s="45"/>
      <c r="EB4" s="45"/>
      <c r="EC4" s="45">
        <v>10</v>
      </c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>
        <v>4</v>
      </c>
      <c r="FG4" s="45"/>
      <c r="FH4" s="45"/>
      <c r="FI4" s="45">
        <v>5.7</v>
      </c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38"/>
      <c r="GB4" s="39"/>
      <c r="GC4" s="39"/>
      <c r="GD4" s="39"/>
    </row>
    <row r="5" spans="1:186" s="20" customFormat="1" ht="15" customHeight="1">
      <c r="A5" s="35" t="s">
        <v>37</v>
      </c>
      <c r="B5" s="34" t="s">
        <v>5</v>
      </c>
      <c r="C5" s="25">
        <f t="shared" si="0"/>
        <v>393</v>
      </c>
      <c r="D5" s="31"/>
      <c r="E5" s="31"/>
      <c r="F5" s="31"/>
      <c r="G5" s="31"/>
      <c r="H5" s="21"/>
      <c r="I5" s="21"/>
      <c r="J5" s="21"/>
      <c r="K5" s="21">
        <v>44</v>
      </c>
      <c r="L5" s="21"/>
      <c r="M5" s="21"/>
      <c r="N5" s="21"/>
      <c r="O5" s="21"/>
      <c r="P5" s="21"/>
      <c r="Q5" s="21"/>
      <c r="R5" s="21">
        <v>16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>
        <v>22</v>
      </c>
      <c r="AZ5" s="21"/>
      <c r="BA5" s="21"/>
      <c r="BB5" s="21"/>
      <c r="BC5" s="21"/>
      <c r="BD5" s="21"/>
      <c r="BE5" s="21"/>
      <c r="BF5" s="21"/>
      <c r="BG5" s="21"/>
      <c r="BH5" s="21">
        <v>103</v>
      </c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>
        <v>22</v>
      </c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>
        <v>53</v>
      </c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>
        <v>42</v>
      </c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>
        <v>70</v>
      </c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>
        <v>8</v>
      </c>
      <c r="FS5" s="21">
        <v>13</v>
      </c>
      <c r="FT5" s="21"/>
      <c r="FU5" s="21"/>
      <c r="FV5" s="21"/>
      <c r="FW5" s="21"/>
      <c r="FX5" s="21"/>
      <c r="FY5" s="21"/>
      <c r="FZ5" s="21"/>
      <c r="GA5" s="17"/>
      <c r="GB5" s="26"/>
      <c r="GC5" s="26"/>
      <c r="GD5" s="26"/>
    </row>
    <row r="6" spans="1:186" ht="15" customHeight="1">
      <c r="A6" s="27" t="s">
        <v>0</v>
      </c>
      <c r="B6" s="29" t="s">
        <v>8</v>
      </c>
      <c r="C6" s="25">
        <f t="shared" si="0"/>
        <v>63.291000000000004</v>
      </c>
      <c r="D6" s="3"/>
      <c r="E6" s="31">
        <v>21.097</v>
      </c>
      <c r="F6" s="31"/>
      <c r="G6" s="31"/>
      <c r="H6" s="21"/>
      <c r="I6" s="21"/>
      <c r="J6" s="21"/>
      <c r="K6" s="21"/>
      <c r="L6" s="31">
        <v>21.097</v>
      </c>
      <c r="M6" s="7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>
        <v>21.097</v>
      </c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7"/>
      <c r="GA6" s="18"/>
      <c r="GB6" s="19"/>
      <c r="GC6" s="19"/>
      <c r="GD6" s="19"/>
    </row>
    <row r="7" spans="1:186" s="40" customFormat="1" ht="15" customHeight="1">
      <c r="A7" s="35" t="s">
        <v>38</v>
      </c>
      <c r="B7" s="34" t="s">
        <v>11</v>
      </c>
      <c r="C7" s="25">
        <f t="shared" si="0"/>
        <v>384</v>
      </c>
      <c r="D7" s="31"/>
      <c r="E7" s="31"/>
      <c r="F7" s="31"/>
      <c r="G7" s="31"/>
      <c r="H7" s="21"/>
      <c r="I7" s="21"/>
      <c r="J7" s="45"/>
      <c r="K7" s="45">
        <v>44</v>
      </c>
      <c r="L7" s="45"/>
      <c r="M7" s="45"/>
      <c r="N7" s="45"/>
      <c r="O7" s="45"/>
      <c r="P7" s="45"/>
      <c r="Q7" s="45">
        <v>39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>
        <v>65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>
        <v>75</v>
      </c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>
        <v>100</v>
      </c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>
        <v>61</v>
      </c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1"/>
      <c r="GB7" s="39"/>
      <c r="GC7" s="39"/>
      <c r="GD7" s="39"/>
    </row>
    <row r="8" spans="1:186" s="40" customFormat="1" ht="15" customHeight="1">
      <c r="A8" s="35" t="s">
        <v>252</v>
      </c>
      <c r="B8" s="34" t="s">
        <v>11</v>
      </c>
      <c r="C8" s="25">
        <f t="shared" si="0"/>
        <v>253.43000000000004</v>
      </c>
      <c r="D8" s="31"/>
      <c r="E8" s="31"/>
      <c r="F8" s="31"/>
      <c r="G8" s="31"/>
      <c r="H8" s="21"/>
      <c r="I8" s="21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>
        <v>21.097</v>
      </c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>
        <v>21.097</v>
      </c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>
        <v>25.25</v>
      </c>
      <c r="BJ8" s="45"/>
      <c r="BK8" s="45"/>
      <c r="BL8" s="45"/>
      <c r="BM8" s="45"/>
      <c r="BN8" s="45"/>
      <c r="BO8" s="45"/>
      <c r="BP8" s="45"/>
      <c r="BQ8" s="45">
        <v>42.195</v>
      </c>
      <c r="BR8" s="45"/>
      <c r="BS8" s="45"/>
      <c r="BT8" s="45">
        <v>6.4</v>
      </c>
      <c r="BU8" s="45"/>
      <c r="BV8" s="45"/>
      <c r="BW8" s="45"/>
      <c r="BX8" s="45"/>
      <c r="BY8" s="45"/>
      <c r="BZ8" s="45"/>
      <c r="CA8" s="45"/>
      <c r="CB8" s="45">
        <v>6.7</v>
      </c>
      <c r="CC8" s="45"/>
      <c r="CD8" s="45">
        <v>21.097</v>
      </c>
      <c r="CE8" s="45"/>
      <c r="CF8" s="45"/>
      <c r="CG8" s="45"/>
      <c r="CH8" s="45">
        <v>8</v>
      </c>
      <c r="CI8" s="45"/>
      <c r="CJ8" s="45"/>
      <c r="CK8" s="45"/>
      <c r="CL8" s="45"/>
      <c r="CM8" s="45">
        <v>5</v>
      </c>
      <c r="CN8" s="45"/>
      <c r="CO8" s="45"/>
      <c r="CP8" s="45"/>
      <c r="CQ8" s="45"/>
      <c r="CR8" s="45"/>
      <c r="CS8" s="45">
        <v>21.097</v>
      </c>
      <c r="CT8" s="45">
        <v>7.3</v>
      </c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>
        <v>6.7</v>
      </c>
      <c r="DF8" s="45"/>
      <c r="DG8" s="45"/>
      <c r="DH8" s="45"/>
      <c r="DI8" s="45"/>
      <c r="DJ8" s="45"/>
      <c r="DK8" s="45">
        <v>6.5</v>
      </c>
      <c r="DL8" s="45"/>
      <c r="DM8" s="45"/>
      <c r="DN8" s="45">
        <v>17</v>
      </c>
      <c r="DO8" s="45"/>
      <c r="DP8" s="45"/>
      <c r="DQ8" s="45"/>
      <c r="DR8" s="45">
        <v>6.9</v>
      </c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>
        <v>21.097</v>
      </c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>
        <v>10</v>
      </c>
      <c r="FX8" s="45"/>
      <c r="FY8" s="45"/>
      <c r="FZ8" s="45"/>
      <c r="GA8" s="41"/>
      <c r="GB8" s="39"/>
      <c r="GC8" s="39"/>
      <c r="GD8" s="39"/>
    </row>
    <row r="9" spans="1:186" ht="15" customHeight="1">
      <c r="A9" s="27" t="s">
        <v>10</v>
      </c>
      <c r="B9" s="29" t="s">
        <v>7</v>
      </c>
      <c r="C9" s="25">
        <f t="shared" si="0"/>
        <v>168.83200000000002</v>
      </c>
      <c r="D9" s="3"/>
      <c r="E9" s="31">
        <v>21.097</v>
      </c>
      <c r="F9" s="31"/>
      <c r="G9" s="31"/>
      <c r="H9" s="21"/>
      <c r="I9" s="21"/>
      <c r="J9" s="21"/>
      <c r="K9" s="21"/>
      <c r="L9" s="7"/>
      <c r="M9" s="7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31">
        <v>21.097</v>
      </c>
      <c r="AE9" s="21"/>
      <c r="AF9" s="21"/>
      <c r="AG9" s="21"/>
      <c r="AH9" s="21"/>
      <c r="AI9" s="21"/>
      <c r="AJ9" s="31">
        <v>21.097</v>
      </c>
      <c r="AK9" s="31"/>
      <c r="AL9" s="31"/>
      <c r="AM9" s="31"/>
      <c r="AN9" s="21"/>
      <c r="AO9" s="21"/>
      <c r="AP9" s="21"/>
      <c r="AQ9" s="21"/>
      <c r="AR9" s="31">
        <v>21.097</v>
      </c>
      <c r="AS9" s="31"/>
      <c r="AT9" s="31"/>
      <c r="AU9" s="31"/>
      <c r="AV9" s="31"/>
      <c r="AW9" s="31">
        <v>21.097</v>
      </c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>
        <v>25.25</v>
      </c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>
        <v>21.097</v>
      </c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>
        <v>17</v>
      </c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7"/>
      <c r="GA9" s="18"/>
      <c r="GB9" s="19"/>
      <c r="GC9" s="19"/>
      <c r="GD9" s="19"/>
    </row>
    <row r="10" spans="1:186" ht="15" customHeight="1">
      <c r="A10" s="28" t="s">
        <v>33</v>
      </c>
      <c r="B10" s="29" t="s">
        <v>7</v>
      </c>
      <c r="C10" s="25">
        <f t="shared" si="0"/>
        <v>733.335</v>
      </c>
      <c r="D10" s="3"/>
      <c r="E10" s="31">
        <v>21.097</v>
      </c>
      <c r="F10" s="31"/>
      <c r="G10" s="31"/>
      <c r="H10" s="21"/>
      <c r="I10" s="21">
        <v>39</v>
      </c>
      <c r="J10" s="21"/>
      <c r="K10" s="21"/>
      <c r="L10" s="7"/>
      <c r="M10" s="31">
        <v>21.097</v>
      </c>
      <c r="N10" s="31"/>
      <c r="O10" s="31"/>
      <c r="P10" s="31"/>
      <c r="Q10" s="31"/>
      <c r="R10" s="31"/>
      <c r="S10" s="31"/>
      <c r="T10" s="31">
        <v>21.097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>
        <v>42.195</v>
      </c>
      <c r="AF10" s="31"/>
      <c r="AG10" s="31"/>
      <c r="AH10" s="31"/>
      <c r="AI10" s="31"/>
      <c r="AJ10" s="31">
        <v>21.097</v>
      </c>
      <c r="AK10" s="31"/>
      <c r="AL10" s="31"/>
      <c r="AM10" s="31"/>
      <c r="AN10" s="31">
        <v>42.195</v>
      </c>
      <c r="AO10" s="31"/>
      <c r="AP10" s="31"/>
      <c r="AQ10" s="31"/>
      <c r="AR10" s="31">
        <v>21.097</v>
      </c>
      <c r="AS10" s="31"/>
      <c r="AT10" s="31"/>
      <c r="AU10" s="31"/>
      <c r="AV10" s="31"/>
      <c r="AW10" s="31"/>
      <c r="AX10" s="31">
        <v>21</v>
      </c>
      <c r="AY10" s="31"/>
      <c r="AZ10" s="31"/>
      <c r="BA10" s="31"/>
      <c r="BB10" s="31"/>
      <c r="BC10" s="31">
        <v>42.195</v>
      </c>
      <c r="BD10" s="31"/>
      <c r="BE10" s="31"/>
      <c r="BF10" s="31"/>
      <c r="BG10" s="31"/>
      <c r="BH10" s="31"/>
      <c r="BI10" s="31"/>
      <c r="BJ10" s="31"/>
      <c r="BK10" s="31"/>
      <c r="BL10" s="31">
        <v>50</v>
      </c>
      <c r="BM10" s="31"/>
      <c r="BN10" s="31"/>
      <c r="BO10" s="31"/>
      <c r="BP10" s="31"/>
      <c r="BQ10" s="31"/>
      <c r="BR10" s="31">
        <v>21.097</v>
      </c>
      <c r="BS10" s="31"/>
      <c r="BT10" s="31"/>
      <c r="BU10" s="31"/>
      <c r="BV10" s="31"/>
      <c r="BW10" s="31"/>
      <c r="BX10" s="31">
        <v>21.097</v>
      </c>
      <c r="BY10" s="31"/>
      <c r="BZ10" s="31"/>
      <c r="CA10" s="31"/>
      <c r="CB10" s="31"/>
      <c r="CC10" s="31"/>
      <c r="CD10" s="31"/>
      <c r="CE10" s="31"/>
      <c r="CF10" s="31">
        <v>21.097</v>
      </c>
      <c r="CG10" s="31"/>
      <c r="CH10" s="31"/>
      <c r="CI10" s="31"/>
      <c r="CJ10" s="31"/>
      <c r="CK10" s="31">
        <v>21.097</v>
      </c>
      <c r="CL10" s="31"/>
      <c r="CM10" s="31"/>
      <c r="CN10" s="31"/>
      <c r="CO10" s="31"/>
      <c r="CP10" s="31"/>
      <c r="CQ10" s="31">
        <v>100</v>
      </c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>
        <v>17</v>
      </c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>
        <v>21.097</v>
      </c>
      <c r="EF10" s="31"/>
      <c r="EG10" s="31"/>
      <c r="EH10" s="31"/>
      <c r="EI10" s="31"/>
      <c r="EJ10" s="31">
        <v>42.195</v>
      </c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>
        <v>42.195</v>
      </c>
      <c r="FB10" s="31"/>
      <c r="FC10" s="31"/>
      <c r="FD10" s="31"/>
      <c r="FE10" s="31"/>
      <c r="FF10" s="31"/>
      <c r="FG10" s="31"/>
      <c r="FH10" s="31"/>
      <c r="FI10" s="31"/>
      <c r="FJ10" s="31">
        <v>42.195</v>
      </c>
      <c r="FK10" s="31"/>
      <c r="FL10" s="31"/>
      <c r="FM10" s="31">
        <v>42.195</v>
      </c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7"/>
      <c r="GA10" s="18"/>
      <c r="GB10" s="19"/>
      <c r="GC10" s="19"/>
      <c r="GD10" s="19"/>
    </row>
    <row r="11" spans="1:186" s="20" customFormat="1" ht="15" customHeight="1">
      <c r="A11" s="59" t="s">
        <v>107</v>
      </c>
      <c r="B11" s="37" t="s">
        <v>93</v>
      </c>
      <c r="C11" s="25">
        <f t="shared" si="0"/>
        <v>163.394</v>
      </c>
      <c r="D11" s="3"/>
      <c r="E11" s="31"/>
      <c r="F11" s="31"/>
      <c r="G11" s="31"/>
      <c r="H11" s="21"/>
      <c r="I11" s="21"/>
      <c r="J11" s="21"/>
      <c r="K11" s="21"/>
      <c r="L11" s="2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>
        <v>42.195</v>
      </c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>
        <v>25.25</v>
      </c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>
        <v>9.779</v>
      </c>
      <c r="DK11" s="31"/>
      <c r="DL11" s="31"/>
      <c r="DM11" s="31"/>
      <c r="DN11" s="31">
        <v>17</v>
      </c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>
        <v>14</v>
      </c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>
        <v>21.085</v>
      </c>
      <c r="FI11" s="31"/>
      <c r="FJ11" s="31"/>
      <c r="FK11" s="31"/>
      <c r="FL11" s="31"/>
      <c r="FM11" s="31">
        <v>21.085</v>
      </c>
      <c r="FN11" s="31"/>
      <c r="FO11" s="31"/>
      <c r="FP11" s="31"/>
      <c r="FQ11" s="31"/>
      <c r="FR11" s="31"/>
      <c r="FS11" s="31">
        <v>13</v>
      </c>
      <c r="FT11" s="31"/>
      <c r="FU11" s="31"/>
      <c r="FV11" s="31"/>
      <c r="FW11" s="31"/>
      <c r="FX11" s="31"/>
      <c r="FY11" s="31"/>
      <c r="FZ11" s="21"/>
      <c r="GA11" s="24"/>
      <c r="GB11" s="26"/>
      <c r="GC11" s="26"/>
      <c r="GD11" s="26"/>
    </row>
    <row r="12" spans="1:186" s="20" customFormat="1" ht="15" customHeight="1">
      <c r="A12" s="59" t="s">
        <v>89</v>
      </c>
      <c r="B12" s="37" t="s">
        <v>93</v>
      </c>
      <c r="C12" s="25">
        <f t="shared" si="0"/>
        <v>115.48600000000002</v>
      </c>
      <c r="D12" s="3"/>
      <c r="E12" s="31"/>
      <c r="F12" s="31"/>
      <c r="G12" s="31"/>
      <c r="H12" s="21"/>
      <c r="I12" s="21"/>
      <c r="J12" s="21"/>
      <c r="K12" s="21"/>
      <c r="L12" s="2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>
        <v>21.097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>
        <v>21.097</v>
      </c>
      <c r="AQ12" s="31"/>
      <c r="AR12" s="31"/>
      <c r="AS12" s="31"/>
      <c r="AT12" s="31"/>
      <c r="AU12" s="31"/>
      <c r="AV12" s="31">
        <v>42.195</v>
      </c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>
        <v>21.097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>
        <v>10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21"/>
      <c r="GA12" s="24"/>
      <c r="GB12" s="26"/>
      <c r="GC12" s="26"/>
      <c r="GD12" s="26"/>
    </row>
    <row r="13" spans="1:186" s="20" customFormat="1" ht="15" customHeight="1">
      <c r="A13" s="27" t="s">
        <v>60</v>
      </c>
      <c r="B13" s="30" t="s">
        <v>6</v>
      </c>
      <c r="C13" s="25">
        <f t="shared" si="0"/>
        <v>205</v>
      </c>
      <c r="D13" s="3"/>
      <c r="E13" s="31"/>
      <c r="F13" s="31"/>
      <c r="G13" s="3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>
        <v>82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>
        <v>63</v>
      </c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>
        <v>60</v>
      </c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4"/>
      <c r="GB13" s="26"/>
      <c r="GC13" s="26"/>
      <c r="GD13" s="26"/>
    </row>
    <row r="14" spans="1:186" s="20" customFormat="1" ht="15" customHeight="1">
      <c r="A14" s="28" t="s">
        <v>12</v>
      </c>
      <c r="B14" s="30" t="s">
        <v>6</v>
      </c>
      <c r="C14" s="25">
        <f t="shared" si="0"/>
        <v>170.036</v>
      </c>
      <c r="D14" s="3"/>
      <c r="E14" s="31"/>
      <c r="F14" s="31"/>
      <c r="G14" s="31"/>
      <c r="H14" s="21"/>
      <c r="I14" s="21"/>
      <c r="J14" s="21"/>
      <c r="K14" s="21"/>
      <c r="L14" s="21"/>
      <c r="M14" s="31">
        <v>21.097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>
        <v>21.097</v>
      </c>
      <c r="AE14" s="31"/>
      <c r="AF14" s="31"/>
      <c r="AG14" s="31"/>
      <c r="AH14" s="31"/>
      <c r="AI14" s="31"/>
      <c r="AJ14" s="31"/>
      <c r="AK14" s="31"/>
      <c r="AL14" s="31"/>
      <c r="AM14" s="31"/>
      <c r="AN14" s="31">
        <v>21.097</v>
      </c>
      <c r="AO14" s="31"/>
      <c r="AP14" s="31"/>
      <c r="AQ14" s="31"/>
      <c r="AR14" s="31"/>
      <c r="AS14" s="31"/>
      <c r="AT14" s="31"/>
      <c r="AU14" s="31"/>
      <c r="AV14" s="31">
        <v>42.195</v>
      </c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>
        <v>25.25</v>
      </c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>
        <v>22</v>
      </c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>
        <v>17.3</v>
      </c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21"/>
      <c r="GA14" s="24"/>
      <c r="GB14" s="26"/>
      <c r="GC14" s="26"/>
      <c r="GD14" s="26"/>
    </row>
    <row r="15" spans="1:186" s="20" customFormat="1" ht="15" customHeight="1">
      <c r="A15" s="59" t="s">
        <v>88</v>
      </c>
      <c r="B15" s="37" t="s">
        <v>73</v>
      </c>
      <c r="C15" s="25">
        <f t="shared" si="0"/>
        <v>242.08700000000002</v>
      </c>
      <c r="D15" s="3"/>
      <c r="E15" s="31"/>
      <c r="F15" s="31"/>
      <c r="G15" s="31"/>
      <c r="H15" s="21"/>
      <c r="I15" s="21"/>
      <c r="J15" s="21"/>
      <c r="K15" s="21"/>
      <c r="L15" s="21"/>
      <c r="M15" s="31"/>
      <c r="N15" s="21">
        <v>4.3</v>
      </c>
      <c r="O15" s="31"/>
      <c r="P15" s="31"/>
      <c r="Q15" s="31"/>
      <c r="R15" s="31">
        <v>16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21">
        <v>21.097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>
        <v>18.5</v>
      </c>
      <c r="AU15" s="31"/>
      <c r="AV15" s="31"/>
      <c r="AW15" s="31"/>
      <c r="AX15" s="31"/>
      <c r="AY15" s="31">
        <v>22</v>
      </c>
      <c r="AZ15" s="31"/>
      <c r="BA15" s="31"/>
      <c r="BB15" s="31"/>
      <c r="BC15" s="31"/>
      <c r="BD15" s="31"/>
      <c r="BE15" s="31">
        <v>17.5</v>
      </c>
      <c r="BF15" s="31"/>
      <c r="BG15" s="21">
        <v>18.27</v>
      </c>
      <c r="BH15" s="31"/>
      <c r="BI15" s="31">
        <v>25.25</v>
      </c>
      <c r="BJ15" s="31"/>
      <c r="BK15" s="31"/>
      <c r="BL15" s="31"/>
      <c r="BM15" s="31"/>
      <c r="BN15" s="21">
        <v>8.05</v>
      </c>
      <c r="BO15" s="31"/>
      <c r="BP15" s="31"/>
      <c r="BQ15" s="31"/>
      <c r="BR15" s="31"/>
      <c r="BS15" s="31"/>
      <c r="BT15" s="31">
        <v>6.4</v>
      </c>
      <c r="BU15" s="31"/>
      <c r="BV15" s="31"/>
      <c r="BW15" s="31"/>
      <c r="BX15" s="31"/>
      <c r="BY15" s="31"/>
      <c r="BZ15" s="31"/>
      <c r="CA15" s="31"/>
      <c r="CB15" s="31">
        <v>6.7</v>
      </c>
      <c r="CC15" s="31"/>
      <c r="CD15" s="31"/>
      <c r="CE15" s="31"/>
      <c r="CF15" s="31"/>
      <c r="CG15" s="31"/>
      <c r="CH15" s="31">
        <v>8</v>
      </c>
      <c r="CI15" s="31"/>
      <c r="CJ15" s="31"/>
      <c r="CK15" s="31"/>
      <c r="CL15" s="31"/>
      <c r="CM15" s="31">
        <v>5</v>
      </c>
      <c r="CN15" s="31"/>
      <c r="CO15" s="31">
        <v>7.5</v>
      </c>
      <c r="CP15" s="31"/>
      <c r="CQ15" s="31"/>
      <c r="CR15" s="31"/>
      <c r="CS15" s="31"/>
      <c r="CT15" s="31">
        <v>7.3</v>
      </c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>
        <v>6.7</v>
      </c>
      <c r="DF15" s="31"/>
      <c r="DG15" s="31"/>
      <c r="DH15" s="31"/>
      <c r="DI15" s="31"/>
      <c r="DJ15" s="31"/>
      <c r="DK15" s="31">
        <v>6.5</v>
      </c>
      <c r="DL15" s="31"/>
      <c r="DM15" s="31"/>
      <c r="DN15" s="31"/>
      <c r="DO15" s="31"/>
      <c r="DP15" s="31"/>
      <c r="DQ15" s="31"/>
      <c r="DR15" s="31">
        <v>6.9</v>
      </c>
      <c r="DS15" s="31"/>
      <c r="DT15" s="31"/>
      <c r="DU15" s="31"/>
      <c r="DV15" s="31">
        <v>13</v>
      </c>
      <c r="DW15" s="31"/>
      <c r="DX15" s="31"/>
      <c r="DY15" s="31"/>
      <c r="DZ15" s="31"/>
      <c r="EA15" s="31"/>
      <c r="EB15" s="31"/>
      <c r="EC15" s="31"/>
      <c r="ED15" s="31"/>
      <c r="EE15" s="31"/>
      <c r="EF15" s="31">
        <v>7.12</v>
      </c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>
        <v>10</v>
      </c>
      <c r="FX15" s="31"/>
      <c r="FY15" s="31"/>
      <c r="FZ15" s="21"/>
      <c r="GA15" s="24"/>
      <c r="GB15" s="26"/>
      <c r="GC15" s="26"/>
      <c r="GD15" s="26"/>
    </row>
    <row r="16" spans="1:186" s="20" customFormat="1" ht="15" customHeight="1">
      <c r="A16" s="60" t="s">
        <v>97</v>
      </c>
      <c r="B16" s="29" t="s">
        <v>8</v>
      </c>
      <c r="C16" s="25">
        <f t="shared" si="0"/>
        <v>77.785</v>
      </c>
      <c r="D16" s="3"/>
      <c r="E16" s="31"/>
      <c r="F16" s="31"/>
      <c r="G16" s="31"/>
      <c r="H16" s="21"/>
      <c r="I16" s="21"/>
      <c r="J16" s="21"/>
      <c r="K16" s="21"/>
      <c r="L16" s="2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1"/>
      <c r="AE16" s="31"/>
      <c r="AF16" s="31"/>
      <c r="AG16" s="31"/>
      <c r="AH16" s="31"/>
      <c r="AI16" s="31"/>
      <c r="AJ16" s="31"/>
      <c r="AK16" s="31"/>
      <c r="AL16" s="31"/>
      <c r="AM16" s="31"/>
      <c r="AN16" s="31">
        <v>21.097</v>
      </c>
      <c r="AO16" s="31"/>
      <c r="AP16" s="31"/>
      <c r="AQ16" s="31"/>
      <c r="AR16" s="31"/>
      <c r="AS16" s="31"/>
      <c r="AT16" s="31"/>
      <c r="AU16" s="31">
        <v>42.195</v>
      </c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>
        <v>14.493</v>
      </c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21"/>
      <c r="GA16" s="24"/>
      <c r="GB16" s="26"/>
      <c r="GC16" s="26"/>
      <c r="GD16" s="26"/>
    </row>
    <row r="17" spans="1:186" ht="15" customHeight="1">
      <c r="A17" s="28" t="s">
        <v>13</v>
      </c>
      <c r="B17" s="30" t="s">
        <v>5</v>
      </c>
      <c r="C17" s="25">
        <f t="shared" si="0"/>
        <v>460.32999999999987</v>
      </c>
      <c r="D17" s="3"/>
      <c r="E17" s="31">
        <v>21.097</v>
      </c>
      <c r="F17" s="31"/>
      <c r="G17" s="31"/>
      <c r="H17" s="31">
        <v>21</v>
      </c>
      <c r="I17" s="31"/>
      <c r="J17" s="31">
        <v>21.097</v>
      </c>
      <c r="K17" s="31"/>
      <c r="L17" s="7"/>
      <c r="M17" s="7"/>
      <c r="N17" s="21"/>
      <c r="O17" s="21"/>
      <c r="P17" s="21"/>
      <c r="Q17" s="21"/>
      <c r="R17" s="21"/>
      <c r="S17" s="21"/>
      <c r="T17" s="21">
        <v>21.097</v>
      </c>
      <c r="U17" s="21"/>
      <c r="V17" s="21"/>
      <c r="W17" s="21"/>
      <c r="X17" s="21"/>
      <c r="Y17" s="21">
        <v>21.097</v>
      </c>
      <c r="Z17" s="21"/>
      <c r="AA17" s="21"/>
      <c r="AB17" s="21"/>
      <c r="AC17" s="21"/>
      <c r="AD17" s="21">
        <v>21.097</v>
      </c>
      <c r="AE17" s="21"/>
      <c r="AF17" s="21"/>
      <c r="AG17" s="21"/>
      <c r="AH17" s="21"/>
      <c r="AI17" s="21"/>
      <c r="AJ17" s="21">
        <v>21.097</v>
      </c>
      <c r="AK17" s="21"/>
      <c r="AL17" s="21"/>
      <c r="AM17" s="21"/>
      <c r="AN17" s="31">
        <v>42.195</v>
      </c>
      <c r="AO17" s="31"/>
      <c r="AP17" s="31"/>
      <c r="AQ17" s="31"/>
      <c r="AR17" s="31">
        <v>21.097</v>
      </c>
      <c r="AS17" s="31"/>
      <c r="AT17" s="31"/>
      <c r="AU17" s="31"/>
      <c r="AV17" s="31">
        <v>42.195</v>
      </c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>
        <v>25.25</v>
      </c>
      <c r="BJ17" s="31"/>
      <c r="BK17" s="31"/>
      <c r="BL17" s="31"/>
      <c r="BM17" s="31"/>
      <c r="BN17" s="21">
        <v>8.05</v>
      </c>
      <c r="BO17" s="31"/>
      <c r="BP17" s="31"/>
      <c r="BQ17" s="31"/>
      <c r="BR17" s="31">
        <v>21.097</v>
      </c>
      <c r="BS17" s="31"/>
      <c r="BT17" s="31">
        <v>6.4</v>
      </c>
      <c r="BU17" s="31"/>
      <c r="BV17" s="31"/>
      <c r="BW17" s="31"/>
      <c r="BX17" s="31"/>
      <c r="BY17" s="31">
        <v>21.097</v>
      </c>
      <c r="BZ17" s="31"/>
      <c r="CA17" s="31"/>
      <c r="CB17" s="31">
        <v>6.7</v>
      </c>
      <c r="CC17" s="31"/>
      <c r="CD17" s="31"/>
      <c r="CE17" s="31"/>
      <c r="CF17" s="31"/>
      <c r="CG17" s="31"/>
      <c r="CH17" s="31">
        <v>8</v>
      </c>
      <c r="CI17" s="31"/>
      <c r="CJ17" s="31"/>
      <c r="CK17" s="31">
        <v>21.097</v>
      </c>
      <c r="CL17" s="31"/>
      <c r="CM17" s="31">
        <v>5</v>
      </c>
      <c r="CN17" s="31"/>
      <c r="CO17" s="31">
        <v>7.5</v>
      </c>
      <c r="CP17" s="31"/>
      <c r="CQ17" s="31"/>
      <c r="CR17" s="31"/>
      <c r="CS17" s="31"/>
      <c r="CT17" s="31">
        <v>7.3</v>
      </c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>
        <v>6.7</v>
      </c>
      <c r="DF17" s="31"/>
      <c r="DG17" s="31"/>
      <c r="DH17" s="31"/>
      <c r="DI17" s="31"/>
      <c r="DJ17" s="31"/>
      <c r="DK17" s="31">
        <v>6.5</v>
      </c>
      <c r="DL17" s="31"/>
      <c r="DM17" s="31"/>
      <c r="DN17" s="31">
        <v>17</v>
      </c>
      <c r="DO17" s="31"/>
      <c r="DP17" s="31"/>
      <c r="DQ17" s="31"/>
      <c r="DR17" s="31">
        <v>6.9</v>
      </c>
      <c r="DS17" s="31"/>
      <c r="DT17" s="31">
        <v>10</v>
      </c>
      <c r="DU17" s="31"/>
      <c r="DV17" s="31"/>
      <c r="DW17" s="31"/>
      <c r="DX17" s="31">
        <v>7.15</v>
      </c>
      <c r="DY17" s="31"/>
      <c r="DZ17" s="31"/>
      <c r="EA17" s="31"/>
      <c r="EB17" s="31"/>
      <c r="EC17" s="31"/>
      <c r="ED17" s="31"/>
      <c r="EE17" s="31"/>
      <c r="EF17" s="31">
        <v>7.12</v>
      </c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>
        <v>8.4</v>
      </c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7"/>
      <c r="GA17" s="18"/>
      <c r="GB17" s="19"/>
      <c r="GC17" s="19"/>
      <c r="GD17" s="19"/>
    </row>
    <row r="18" spans="1:186" s="20" customFormat="1" ht="15" customHeight="1">
      <c r="A18" s="36" t="s">
        <v>51</v>
      </c>
      <c r="B18" s="37" t="s">
        <v>35</v>
      </c>
      <c r="C18" s="25">
        <f t="shared" si="0"/>
        <v>37.097</v>
      </c>
      <c r="D18" s="3"/>
      <c r="E18" s="31"/>
      <c r="F18" s="31"/>
      <c r="G18" s="3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v>16</v>
      </c>
      <c r="S18" s="21"/>
      <c r="T18" s="31">
        <v>21.097</v>
      </c>
      <c r="U18" s="31"/>
      <c r="V18" s="31"/>
      <c r="W18" s="31"/>
      <c r="X18" s="31"/>
      <c r="Y18" s="31"/>
      <c r="Z18" s="31"/>
      <c r="AA18" s="3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4"/>
      <c r="GB18" s="26"/>
      <c r="GC18" s="26"/>
      <c r="GD18" s="26"/>
    </row>
    <row r="19" spans="1:186" s="20" customFormat="1" ht="15" customHeight="1">
      <c r="A19" s="36" t="s">
        <v>72</v>
      </c>
      <c r="B19" s="37" t="s">
        <v>73</v>
      </c>
      <c r="C19" s="25">
        <f t="shared" si="0"/>
        <v>418</v>
      </c>
      <c r="D19" s="3"/>
      <c r="E19" s="31"/>
      <c r="F19" s="31"/>
      <c r="G19" s="31"/>
      <c r="H19" s="21"/>
      <c r="I19" s="21"/>
      <c r="J19" s="21"/>
      <c r="K19" s="21">
        <v>44</v>
      </c>
      <c r="L19" s="21"/>
      <c r="M19" s="21"/>
      <c r="N19" s="21"/>
      <c r="O19" s="21"/>
      <c r="P19" s="21"/>
      <c r="Q19" s="21"/>
      <c r="R19" s="21">
        <v>16</v>
      </c>
      <c r="S19" s="21"/>
      <c r="T19" s="31"/>
      <c r="U19" s="31"/>
      <c r="V19" s="31"/>
      <c r="W19" s="31"/>
      <c r="X19" s="31"/>
      <c r="Y19" s="31"/>
      <c r="Z19" s="31"/>
      <c r="AA19" s="3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>
        <v>103</v>
      </c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>
        <v>26</v>
      </c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>
        <v>22</v>
      </c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>
        <v>120</v>
      </c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>
        <v>70</v>
      </c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>
        <v>8</v>
      </c>
      <c r="FS19" s="21"/>
      <c r="FT19" s="21"/>
      <c r="FU19" s="21"/>
      <c r="FV19" s="21"/>
      <c r="FW19" s="21"/>
      <c r="FX19" s="21">
        <v>9</v>
      </c>
      <c r="FY19" s="21"/>
      <c r="FZ19" s="21"/>
      <c r="GA19" s="24"/>
      <c r="GB19" s="26"/>
      <c r="GC19" s="26"/>
      <c r="GD19" s="26"/>
    </row>
    <row r="20" spans="1:186" ht="15" customHeight="1">
      <c r="A20" s="27" t="s">
        <v>31</v>
      </c>
      <c r="B20" s="29" t="s">
        <v>5</v>
      </c>
      <c r="C20" s="25">
        <f t="shared" si="0"/>
        <v>174.16100000000003</v>
      </c>
      <c r="D20" s="3"/>
      <c r="E20" s="31">
        <v>21.097</v>
      </c>
      <c r="F20" s="31"/>
      <c r="G20" s="31"/>
      <c r="H20" s="21"/>
      <c r="I20" s="21"/>
      <c r="J20" s="21"/>
      <c r="K20" s="21"/>
      <c r="L20" s="7"/>
      <c r="M20" s="7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31">
        <v>21.097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>
        <v>10</v>
      </c>
      <c r="AO20" s="21"/>
      <c r="AP20" s="21"/>
      <c r="AQ20" s="21"/>
      <c r="AR20" s="21">
        <v>10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>
        <v>6.7</v>
      </c>
      <c r="CC20" s="21"/>
      <c r="CD20" s="21"/>
      <c r="CE20" s="21"/>
      <c r="CF20" s="21"/>
      <c r="CG20" s="21"/>
      <c r="CH20" s="21">
        <v>8</v>
      </c>
      <c r="CI20" s="21"/>
      <c r="CJ20" s="21"/>
      <c r="CK20" s="21"/>
      <c r="CL20" s="21"/>
      <c r="CM20" s="21"/>
      <c r="CN20" s="21"/>
      <c r="CO20" s="21">
        <v>7.5</v>
      </c>
      <c r="CP20" s="21"/>
      <c r="CQ20" s="21"/>
      <c r="CR20" s="21"/>
      <c r="CS20" s="21"/>
      <c r="CT20" s="21">
        <v>7.3</v>
      </c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>
        <v>6.7</v>
      </c>
      <c r="DF20" s="21"/>
      <c r="DG20" s="21"/>
      <c r="DH20" s="21"/>
      <c r="DI20" s="21"/>
      <c r="DJ20" s="21"/>
      <c r="DK20" s="21">
        <v>6.5</v>
      </c>
      <c r="DL20" s="21"/>
      <c r="DM20" s="21"/>
      <c r="DN20" s="21">
        <v>17</v>
      </c>
      <c r="DO20" s="21"/>
      <c r="DP20" s="21"/>
      <c r="DQ20" s="21"/>
      <c r="DR20" s="21">
        <v>6.9</v>
      </c>
      <c r="DS20" s="21"/>
      <c r="DT20" s="21"/>
      <c r="DU20" s="21"/>
      <c r="DV20" s="21"/>
      <c r="DW20" s="21"/>
      <c r="DX20" s="21">
        <v>7.15</v>
      </c>
      <c r="DY20" s="21"/>
      <c r="DZ20" s="21"/>
      <c r="EA20" s="21"/>
      <c r="EB20" s="21"/>
      <c r="EC20" s="21"/>
      <c r="ED20" s="21"/>
      <c r="EE20" s="21"/>
      <c r="EF20" s="21">
        <v>7.12</v>
      </c>
      <c r="EG20" s="21"/>
      <c r="EH20" s="21">
        <v>21.097</v>
      </c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>
        <v>10</v>
      </c>
      <c r="FX20" s="21"/>
      <c r="FY20" s="21"/>
      <c r="FZ20" s="7"/>
      <c r="GA20" s="18"/>
      <c r="GB20" s="19"/>
      <c r="GC20" s="19"/>
      <c r="GD20" s="19"/>
    </row>
    <row r="21" spans="1:186" s="20" customFormat="1" ht="15" customHeight="1">
      <c r="A21" s="27" t="s">
        <v>129</v>
      </c>
      <c r="B21" s="29" t="s">
        <v>4</v>
      </c>
      <c r="C21" s="25">
        <f>SUM(D21:FZ21)</f>
        <v>278.09000000000003</v>
      </c>
      <c r="D21" s="3"/>
      <c r="E21" s="31"/>
      <c r="F21" s="31"/>
      <c r="G21" s="3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31">
        <v>21.097</v>
      </c>
      <c r="U21" s="21"/>
      <c r="V21" s="21"/>
      <c r="W21" s="21"/>
      <c r="X21" s="21"/>
      <c r="Y21" s="21"/>
      <c r="Z21" s="21"/>
      <c r="AA21" s="21"/>
      <c r="AB21" s="21"/>
      <c r="AC21" s="21"/>
      <c r="AD21" s="31">
        <v>21.097</v>
      </c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31">
        <v>21.097</v>
      </c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31">
        <v>42.195</v>
      </c>
      <c r="BR21" s="21"/>
      <c r="BS21" s="21"/>
      <c r="BT21" s="31">
        <v>6.4</v>
      </c>
      <c r="BU21" s="31"/>
      <c r="BV21" s="31"/>
      <c r="BW21" s="31"/>
      <c r="BX21" s="31">
        <v>21.097</v>
      </c>
      <c r="BY21" s="31"/>
      <c r="BZ21" s="31"/>
      <c r="CA21" s="31"/>
      <c r="CB21" s="21">
        <v>6.7</v>
      </c>
      <c r="CC21" s="21"/>
      <c r="CD21" s="31">
        <v>21.097</v>
      </c>
      <c r="CE21" s="31"/>
      <c r="CF21" s="31"/>
      <c r="CG21" s="21"/>
      <c r="CH21" s="21">
        <v>8</v>
      </c>
      <c r="CI21" s="21"/>
      <c r="CJ21" s="21"/>
      <c r="CK21" s="21"/>
      <c r="CL21" s="21"/>
      <c r="CM21" s="21"/>
      <c r="CN21" s="21"/>
      <c r="CO21" s="21">
        <v>7.5</v>
      </c>
      <c r="CP21" s="21"/>
      <c r="CQ21" s="21"/>
      <c r="CR21" s="21"/>
      <c r="CS21" s="31">
        <v>21.097</v>
      </c>
      <c r="CT21" s="21">
        <v>7.3</v>
      </c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>
        <v>6.7</v>
      </c>
      <c r="DF21" s="21"/>
      <c r="DG21" s="21"/>
      <c r="DH21" s="21"/>
      <c r="DI21" s="21"/>
      <c r="DJ21" s="21">
        <v>12.043</v>
      </c>
      <c r="DK21" s="21">
        <v>6.5</v>
      </c>
      <c r="DL21" s="21"/>
      <c r="DM21" s="21"/>
      <c r="DN21" s="21">
        <v>17</v>
      </c>
      <c r="DO21" s="21"/>
      <c r="DP21" s="21"/>
      <c r="DQ21" s="21"/>
      <c r="DR21" s="21">
        <v>6.9</v>
      </c>
      <c r="DS21" s="21"/>
      <c r="DT21" s="21"/>
      <c r="DU21" s="21"/>
      <c r="DV21" s="21"/>
      <c r="DW21" s="21"/>
      <c r="DX21" s="21">
        <v>7.15</v>
      </c>
      <c r="DY21" s="21"/>
      <c r="DZ21" s="21"/>
      <c r="EA21" s="21"/>
      <c r="EB21" s="21"/>
      <c r="EC21" s="21"/>
      <c r="ED21" s="21"/>
      <c r="EE21" s="21"/>
      <c r="EF21" s="21">
        <v>7.12</v>
      </c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>
        <v>10</v>
      </c>
      <c r="FX21" s="21"/>
      <c r="FY21" s="21"/>
      <c r="FZ21" s="21"/>
      <c r="GA21" s="24"/>
      <c r="GB21" s="26"/>
      <c r="GC21" s="26"/>
      <c r="GD21" s="26"/>
    </row>
    <row r="22" spans="1:186" ht="15" customHeight="1">
      <c r="A22" s="27" t="s">
        <v>14</v>
      </c>
      <c r="B22" s="29" t="s">
        <v>4</v>
      </c>
      <c r="C22" s="25">
        <f t="shared" si="0"/>
        <v>883.1030000000001</v>
      </c>
      <c r="D22" s="3"/>
      <c r="E22" s="31">
        <v>21.097</v>
      </c>
      <c r="F22" s="31"/>
      <c r="G22" s="31"/>
      <c r="H22" s="21"/>
      <c r="I22" s="21"/>
      <c r="J22" s="21"/>
      <c r="K22" s="21">
        <v>44</v>
      </c>
      <c r="L22" s="7"/>
      <c r="M22" s="7"/>
      <c r="N22" s="21"/>
      <c r="O22" s="21"/>
      <c r="P22" s="21"/>
      <c r="Q22" s="21"/>
      <c r="R22" s="21">
        <v>16</v>
      </c>
      <c r="S22" s="21"/>
      <c r="T22" s="21"/>
      <c r="U22" s="21"/>
      <c r="V22" s="21"/>
      <c r="W22" s="21"/>
      <c r="X22" s="21"/>
      <c r="Y22" s="21"/>
      <c r="Z22" s="21">
        <v>42.195</v>
      </c>
      <c r="AA22" s="21"/>
      <c r="AB22" s="21"/>
      <c r="AC22" s="21"/>
      <c r="AD22" s="31">
        <v>21.097</v>
      </c>
      <c r="AE22" s="21"/>
      <c r="AF22" s="21"/>
      <c r="AG22" s="21"/>
      <c r="AH22" s="21"/>
      <c r="AI22" s="21"/>
      <c r="AJ22" s="21"/>
      <c r="AK22" s="21"/>
      <c r="AL22" s="21"/>
      <c r="AM22" s="21"/>
      <c r="AN22" s="21">
        <v>42.195</v>
      </c>
      <c r="AO22" s="21"/>
      <c r="AP22" s="21"/>
      <c r="AQ22" s="21">
        <v>60</v>
      </c>
      <c r="AR22" s="21"/>
      <c r="AS22" s="21"/>
      <c r="AT22" s="21"/>
      <c r="AU22" s="31">
        <v>42.195</v>
      </c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>
        <v>18.27</v>
      </c>
      <c r="BH22" s="21"/>
      <c r="BI22" s="31">
        <v>25.25</v>
      </c>
      <c r="BJ22" s="21"/>
      <c r="BK22" s="21"/>
      <c r="BL22" s="21">
        <v>50</v>
      </c>
      <c r="BM22" s="21"/>
      <c r="BN22" s="21"/>
      <c r="BO22" s="21"/>
      <c r="BP22" s="21"/>
      <c r="BQ22" s="21"/>
      <c r="BR22" s="21"/>
      <c r="BS22" s="21"/>
      <c r="BT22" s="21">
        <v>6.4</v>
      </c>
      <c r="BU22" s="21">
        <f>13.566+13.441+12.391</f>
        <v>39.398</v>
      </c>
      <c r="BV22" s="21"/>
      <c r="BW22" s="21"/>
      <c r="BX22" s="21"/>
      <c r="BY22" s="21"/>
      <c r="BZ22" s="21"/>
      <c r="CA22" s="21"/>
      <c r="CB22" s="21">
        <v>6.7</v>
      </c>
      <c r="CC22" s="21"/>
      <c r="CD22" s="21"/>
      <c r="CE22" s="21"/>
      <c r="CF22" s="21"/>
      <c r="CG22" s="21">
        <v>22</v>
      </c>
      <c r="CH22" s="21">
        <v>8</v>
      </c>
      <c r="CI22" s="21"/>
      <c r="CJ22" s="21"/>
      <c r="CK22" s="31">
        <v>21.097</v>
      </c>
      <c r="CL22" s="21"/>
      <c r="CM22" s="21">
        <v>5</v>
      </c>
      <c r="CN22" s="21"/>
      <c r="CO22" s="21">
        <v>7.5</v>
      </c>
      <c r="CP22" s="21"/>
      <c r="CQ22" s="21"/>
      <c r="CR22" s="21"/>
      <c r="CS22" s="21"/>
      <c r="CT22" s="21">
        <v>7.3</v>
      </c>
      <c r="CU22" s="21"/>
      <c r="CV22" s="21"/>
      <c r="CW22" s="21"/>
      <c r="CX22" s="21"/>
      <c r="CY22" s="21"/>
      <c r="CZ22" s="21"/>
      <c r="DA22" s="21"/>
      <c r="DB22" s="21"/>
      <c r="DC22" s="21">
        <v>32</v>
      </c>
      <c r="DD22" s="58"/>
      <c r="DE22" s="53">
        <v>6.7</v>
      </c>
      <c r="DF22" s="53"/>
      <c r="DG22" s="53"/>
      <c r="DH22" s="53"/>
      <c r="DI22" s="53"/>
      <c r="DJ22" s="53">
        <v>13.649</v>
      </c>
      <c r="DK22" s="53">
        <v>6.5</v>
      </c>
      <c r="DL22" s="53"/>
      <c r="DM22" s="53"/>
      <c r="DN22" s="53">
        <v>17</v>
      </c>
      <c r="DO22" s="53"/>
      <c r="DP22" s="53"/>
      <c r="DQ22" s="53"/>
      <c r="DR22" s="53">
        <v>6.9</v>
      </c>
      <c r="DS22" s="53"/>
      <c r="DT22" s="53"/>
      <c r="DU22" s="53"/>
      <c r="DV22" s="53">
        <v>13</v>
      </c>
      <c r="DW22" s="53"/>
      <c r="DX22" s="53">
        <v>7.15</v>
      </c>
      <c r="DY22" s="53"/>
      <c r="DZ22" s="53"/>
      <c r="EA22" s="53"/>
      <c r="EB22" s="53"/>
      <c r="EC22" s="53"/>
      <c r="ED22" s="53"/>
      <c r="EE22" s="53"/>
      <c r="EF22" s="53">
        <v>7.12</v>
      </c>
      <c r="EG22" s="53"/>
      <c r="EH22" s="53"/>
      <c r="EI22" s="53"/>
      <c r="EJ22" s="31">
        <v>42.195</v>
      </c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>
        <v>27</v>
      </c>
      <c r="EV22" s="53"/>
      <c r="EW22" s="53"/>
      <c r="EX22" s="53"/>
      <c r="EY22" s="53">
        <v>70</v>
      </c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>
        <v>21</v>
      </c>
      <c r="FM22" s="61">
        <v>42.195</v>
      </c>
      <c r="FN22" s="61"/>
      <c r="FO22" s="62">
        <v>42</v>
      </c>
      <c r="FP22" s="62"/>
      <c r="FQ22" s="53"/>
      <c r="FR22" s="53"/>
      <c r="FS22" s="53">
        <v>13</v>
      </c>
      <c r="FT22" s="53"/>
      <c r="FU22" s="53"/>
      <c r="FV22" s="53"/>
      <c r="FW22" s="53">
        <v>10</v>
      </c>
      <c r="FX22" s="53"/>
      <c r="FY22" s="53"/>
      <c r="FZ22" s="7"/>
      <c r="GA22" s="18"/>
      <c r="GB22" s="19"/>
      <c r="GC22" s="19"/>
      <c r="GD22" s="19"/>
    </row>
    <row r="23" spans="1:186" s="20" customFormat="1" ht="15" customHeight="1">
      <c r="A23" s="27" t="s">
        <v>49</v>
      </c>
      <c r="B23" s="29" t="s">
        <v>4</v>
      </c>
      <c r="C23" s="25">
        <f t="shared" si="0"/>
        <v>21</v>
      </c>
      <c r="D23" s="3"/>
      <c r="E23" s="31"/>
      <c r="F23" s="31"/>
      <c r="G23" s="31"/>
      <c r="H23" s="31">
        <v>21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4"/>
      <c r="GB23" s="26"/>
      <c r="GC23" s="26"/>
      <c r="GD23" s="26"/>
    </row>
    <row r="24" spans="1:186" s="20" customFormat="1" ht="15" customHeight="1">
      <c r="A24" s="36" t="s">
        <v>63</v>
      </c>
      <c r="B24" s="37" t="s">
        <v>64</v>
      </c>
      <c r="C24" s="25">
        <f t="shared" si="0"/>
        <v>176.16400000000002</v>
      </c>
      <c r="D24" s="3"/>
      <c r="E24" s="31">
        <v>21.097</v>
      </c>
      <c r="F24" s="31"/>
      <c r="G24" s="31">
        <v>3</v>
      </c>
      <c r="H24" s="31"/>
      <c r="I24" s="21"/>
      <c r="J24" s="21"/>
      <c r="K24" s="21"/>
      <c r="L24" s="21"/>
      <c r="M24" s="21"/>
      <c r="N24" s="21">
        <v>4.3</v>
      </c>
      <c r="O24" s="21"/>
      <c r="P24" s="21"/>
      <c r="Q24" s="21"/>
      <c r="R24" s="21"/>
      <c r="S24" s="21">
        <v>10</v>
      </c>
      <c r="T24" s="21"/>
      <c r="U24" s="21"/>
      <c r="V24" s="21"/>
      <c r="W24" s="21">
        <v>3</v>
      </c>
      <c r="X24" s="21"/>
      <c r="Y24" s="21"/>
      <c r="Z24" s="21"/>
      <c r="AA24" s="21"/>
      <c r="AB24" s="21"/>
      <c r="AC24" s="21"/>
      <c r="AD24" s="31">
        <v>21.097</v>
      </c>
      <c r="AE24" s="21"/>
      <c r="AF24" s="21"/>
      <c r="AG24" s="21"/>
      <c r="AH24" s="21">
        <v>3</v>
      </c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>
        <v>8.05</v>
      </c>
      <c r="BO24" s="21"/>
      <c r="BP24" s="21"/>
      <c r="BQ24" s="21"/>
      <c r="BR24" s="21"/>
      <c r="BS24" s="21"/>
      <c r="BT24" s="21">
        <v>6.4</v>
      </c>
      <c r="BU24" s="21"/>
      <c r="BV24" s="21"/>
      <c r="BW24" s="21"/>
      <c r="BX24" s="21"/>
      <c r="BY24" s="21"/>
      <c r="BZ24" s="21"/>
      <c r="CA24" s="21"/>
      <c r="CB24" s="21">
        <v>6.7</v>
      </c>
      <c r="CC24" s="21"/>
      <c r="CD24" s="21"/>
      <c r="CE24" s="21"/>
      <c r="CF24" s="21"/>
      <c r="CG24" s="21"/>
      <c r="CH24" s="21">
        <v>8</v>
      </c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>
        <v>7.3</v>
      </c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>
        <v>6.7</v>
      </c>
      <c r="DF24" s="21"/>
      <c r="DG24" s="21"/>
      <c r="DH24" s="21"/>
      <c r="DI24" s="21"/>
      <c r="DJ24" s="21"/>
      <c r="DK24" s="21">
        <v>6.5</v>
      </c>
      <c r="DL24" s="21"/>
      <c r="DM24" s="21"/>
      <c r="DN24" s="21">
        <v>17</v>
      </c>
      <c r="DO24" s="21"/>
      <c r="DP24" s="21"/>
      <c r="DQ24" s="21"/>
      <c r="DR24" s="21">
        <v>6.9</v>
      </c>
      <c r="DS24" s="21"/>
      <c r="DT24" s="21"/>
      <c r="DU24" s="21"/>
      <c r="DV24" s="21">
        <v>13</v>
      </c>
      <c r="DW24" s="21"/>
      <c r="DX24" s="21"/>
      <c r="DY24" s="21"/>
      <c r="DZ24" s="21"/>
      <c r="EA24" s="21"/>
      <c r="EB24" s="21"/>
      <c r="EC24" s="21"/>
      <c r="ED24" s="21"/>
      <c r="EE24" s="21"/>
      <c r="EF24" s="21">
        <v>7.12</v>
      </c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>
        <v>7</v>
      </c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>
        <v>10</v>
      </c>
      <c r="FX24" s="21"/>
      <c r="FY24" s="21"/>
      <c r="FZ24" s="21"/>
      <c r="GA24" s="24"/>
      <c r="GB24" s="26"/>
      <c r="GC24" s="26"/>
      <c r="GD24" s="26"/>
    </row>
    <row r="25" spans="1:186" s="20" customFormat="1" ht="15" customHeight="1">
      <c r="A25" s="36" t="s">
        <v>167</v>
      </c>
      <c r="B25" s="37" t="s">
        <v>35</v>
      </c>
      <c r="C25" s="25">
        <f t="shared" si="0"/>
        <v>99.047</v>
      </c>
      <c r="D25" s="3"/>
      <c r="E25" s="31"/>
      <c r="F25" s="31"/>
      <c r="G25" s="31"/>
      <c r="H25" s="3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3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>
        <v>25.25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>
        <v>6.7</v>
      </c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31">
        <v>21.097</v>
      </c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>
        <v>32</v>
      </c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>
        <v>14</v>
      </c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4"/>
      <c r="GB25" s="26"/>
      <c r="GC25" s="26"/>
      <c r="GD25" s="26"/>
    </row>
    <row r="26" spans="1:186" s="20" customFormat="1" ht="15" customHeight="1">
      <c r="A26" s="27" t="s">
        <v>15</v>
      </c>
      <c r="B26" s="29" t="s">
        <v>5</v>
      </c>
      <c r="C26" s="25">
        <f t="shared" si="0"/>
        <v>382.244</v>
      </c>
      <c r="D26" s="3"/>
      <c r="E26" s="31">
        <v>21.097</v>
      </c>
      <c r="F26" s="31"/>
      <c r="G26" s="3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v>16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>
        <v>21.097</v>
      </c>
      <c r="AE26" s="21"/>
      <c r="AF26" s="21"/>
      <c r="AG26" s="21"/>
      <c r="AH26" s="21"/>
      <c r="AI26" s="21">
        <v>17</v>
      </c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>
        <v>18.5</v>
      </c>
      <c r="AU26" s="21"/>
      <c r="AV26" s="21"/>
      <c r="AW26" s="21"/>
      <c r="AX26" s="21"/>
      <c r="AY26" s="31">
        <v>22</v>
      </c>
      <c r="AZ26" s="21"/>
      <c r="BA26" s="21"/>
      <c r="BB26" s="21"/>
      <c r="BC26" s="21"/>
      <c r="BD26" s="21"/>
      <c r="BE26" s="21"/>
      <c r="BF26" s="21"/>
      <c r="BG26" s="21"/>
      <c r="BH26" s="21"/>
      <c r="BI26" s="31">
        <v>25.25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1">
        <v>23</v>
      </c>
      <c r="BT26" s="21"/>
      <c r="BU26" s="21"/>
      <c r="BV26" s="21"/>
      <c r="BW26" s="21"/>
      <c r="BX26" s="21"/>
      <c r="BY26" s="21"/>
      <c r="BZ26" s="21"/>
      <c r="CA26" s="21">
        <v>17.5</v>
      </c>
      <c r="CB26" s="21"/>
      <c r="CC26" s="21"/>
      <c r="CD26" s="21"/>
      <c r="CE26" s="21"/>
      <c r="CF26" s="21"/>
      <c r="CG26" s="21">
        <v>22</v>
      </c>
      <c r="CH26" s="21">
        <v>8</v>
      </c>
      <c r="CI26" s="21"/>
      <c r="CJ26" s="21"/>
      <c r="CK26" s="21"/>
      <c r="CL26" s="21"/>
      <c r="CM26" s="21">
        <v>5</v>
      </c>
      <c r="CN26" s="21"/>
      <c r="CO26" s="21"/>
      <c r="CP26" s="21"/>
      <c r="CQ26" s="21"/>
      <c r="CR26" s="21"/>
      <c r="CS26" s="21"/>
      <c r="CT26" s="21">
        <v>7.3</v>
      </c>
      <c r="CU26" s="21"/>
      <c r="CV26" s="21"/>
      <c r="CW26" s="21"/>
      <c r="CX26" s="21"/>
      <c r="CY26" s="21">
        <v>4</v>
      </c>
      <c r="CZ26" s="21"/>
      <c r="DA26" s="21"/>
      <c r="DB26" s="21"/>
      <c r="DC26" s="21"/>
      <c r="DD26" s="21"/>
      <c r="DE26" s="21">
        <v>6.7</v>
      </c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>
        <v>24</v>
      </c>
      <c r="DR26" s="21"/>
      <c r="DS26" s="21"/>
      <c r="DT26" s="21"/>
      <c r="DU26" s="21"/>
      <c r="DV26" s="21">
        <v>13</v>
      </c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>
        <v>27</v>
      </c>
      <c r="EV26" s="21"/>
      <c r="EW26" s="21"/>
      <c r="EX26" s="21"/>
      <c r="EY26" s="21"/>
      <c r="EZ26" s="21">
        <v>19.3</v>
      </c>
      <c r="FA26" s="21"/>
      <c r="FB26" s="21"/>
      <c r="FC26" s="21"/>
      <c r="FD26" s="21">
        <v>22</v>
      </c>
      <c r="FE26" s="21"/>
      <c r="FF26" s="21"/>
      <c r="FG26" s="21"/>
      <c r="FH26" s="21"/>
      <c r="FI26" s="21"/>
      <c r="FJ26" s="21"/>
      <c r="FK26" s="21"/>
      <c r="FL26" s="21"/>
      <c r="FM26" s="21"/>
      <c r="FN26" s="21">
        <v>12</v>
      </c>
      <c r="FO26" s="21"/>
      <c r="FP26" s="21">
        <v>6</v>
      </c>
      <c r="FQ26" s="21"/>
      <c r="FR26" s="21"/>
      <c r="FS26" s="21"/>
      <c r="FT26" s="21"/>
      <c r="FU26" s="21">
        <v>6</v>
      </c>
      <c r="FV26" s="21"/>
      <c r="FW26" s="21"/>
      <c r="FX26" s="21"/>
      <c r="FY26" s="21">
        <v>18.5</v>
      </c>
      <c r="FZ26" s="21"/>
      <c r="GA26" s="24"/>
      <c r="GB26" s="26"/>
      <c r="GC26" s="26"/>
      <c r="GD26" s="26"/>
    </row>
    <row r="27" spans="1:186" ht="15" customHeight="1">
      <c r="A27" s="27" t="s">
        <v>28</v>
      </c>
      <c r="B27" s="29" t="s">
        <v>8</v>
      </c>
      <c r="C27" s="25">
        <f t="shared" si="0"/>
        <v>211.20600000000002</v>
      </c>
      <c r="D27" s="3"/>
      <c r="E27" s="31"/>
      <c r="F27" s="31"/>
      <c r="G27" s="31"/>
      <c r="H27" s="21"/>
      <c r="I27" s="21"/>
      <c r="J27" s="21"/>
      <c r="K27" s="21"/>
      <c r="L27" s="7"/>
      <c r="M27" s="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>
        <v>21.097</v>
      </c>
      <c r="AE27" s="21"/>
      <c r="AF27" s="21"/>
      <c r="AG27" s="21"/>
      <c r="AH27" s="21"/>
      <c r="AI27" s="21"/>
      <c r="AJ27" s="21"/>
      <c r="AK27" s="21"/>
      <c r="AL27" s="21"/>
      <c r="AM27" s="21"/>
      <c r="AN27" s="21">
        <v>21.097</v>
      </c>
      <c r="AO27" s="21"/>
      <c r="AP27" s="21"/>
      <c r="AQ27" s="21"/>
      <c r="AR27" s="21"/>
      <c r="AS27" s="21"/>
      <c r="AT27" s="21"/>
      <c r="AU27" s="31">
        <v>42.195</v>
      </c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31">
        <v>25.25</v>
      </c>
      <c r="BJ27" s="21"/>
      <c r="BK27" s="21"/>
      <c r="BL27" s="21"/>
      <c r="BM27" s="21"/>
      <c r="BN27" s="21">
        <v>8.05</v>
      </c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>
        <v>5</v>
      </c>
      <c r="CN27" s="21"/>
      <c r="CO27" s="21"/>
      <c r="CP27" s="21"/>
      <c r="CQ27" s="21"/>
      <c r="CR27" s="21"/>
      <c r="CS27" s="31">
        <v>21.097</v>
      </c>
      <c r="CT27" s="21">
        <v>7.3</v>
      </c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>
        <v>6.7</v>
      </c>
      <c r="DF27" s="21"/>
      <c r="DG27" s="21"/>
      <c r="DH27" s="21"/>
      <c r="DI27" s="21"/>
      <c r="DJ27" s="21"/>
      <c r="DK27" s="21">
        <v>6.5</v>
      </c>
      <c r="DL27" s="21"/>
      <c r="DM27" s="21"/>
      <c r="DN27" s="21"/>
      <c r="DO27" s="21">
        <v>7.5</v>
      </c>
      <c r="DP27" s="21"/>
      <c r="DQ27" s="21"/>
      <c r="DR27" s="21">
        <v>6.9</v>
      </c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>
        <v>7.12</v>
      </c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>
        <v>7</v>
      </c>
      <c r="ET27" s="21"/>
      <c r="EU27" s="21"/>
      <c r="EV27" s="21"/>
      <c r="EW27" s="21">
        <v>8.4</v>
      </c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>
        <v>10</v>
      </c>
      <c r="FX27" s="21"/>
      <c r="FY27" s="21"/>
      <c r="FZ27" s="7"/>
      <c r="GA27" s="18"/>
      <c r="GB27" s="19"/>
      <c r="GC27" s="19"/>
      <c r="GD27" s="19"/>
    </row>
    <row r="28" spans="1:186" s="20" customFormat="1" ht="15" customHeight="1">
      <c r="A28" s="27" t="s">
        <v>80</v>
      </c>
      <c r="B28" s="29" t="s">
        <v>8</v>
      </c>
      <c r="C28" s="25">
        <f t="shared" si="0"/>
        <v>600.6750000000001</v>
      </c>
      <c r="D28" s="3"/>
      <c r="E28" s="31"/>
      <c r="F28" s="31"/>
      <c r="G28" s="31"/>
      <c r="H28" s="21"/>
      <c r="I28" s="21"/>
      <c r="J28" s="21"/>
      <c r="K28" s="21">
        <v>44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48.6</v>
      </c>
      <c r="AB28" s="21"/>
      <c r="AC28" s="21"/>
      <c r="AD28" s="21"/>
      <c r="AE28" s="31">
        <v>42.195</v>
      </c>
      <c r="AF28" s="21"/>
      <c r="AG28" s="21"/>
      <c r="AH28" s="21"/>
      <c r="AI28" s="21"/>
      <c r="AJ28" s="21"/>
      <c r="AK28" s="21"/>
      <c r="AL28" s="21"/>
      <c r="AM28" s="21"/>
      <c r="AN28" s="21">
        <v>42.195</v>
      </c>
      <c r="AO28" s="21"/>
      <c r="AP28" s="21"/>
      <c r="AQ28" s="21">
        <v>60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31">
        <v>20.42</v>
      </c>
      <c r="BP28" s="31"/>
      <c r="BQ28" s="21"/>
      <c r="BR28" s="21"/>
      <c r="BS28" s="21"/>
      <c r="BT28" s="21"/>
      <c r="BU28" s="21"/>
      <c r="BV28" s="21"/>
      <c r="BW28" s="21"/>
      <c r="BX28" s="21"/>
      <c r="BY28" s="21"/>
      <c r="BZ28" s="21">
        <v>40</v>
      </c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>
        <v>32</v>
      </c>
      <c r="DD28" s="21"/>
      <c r="DE28" s="21"/>
      <c r="DF28" s="21"/>
      <c r="DG28" s="21"/>
      <c r="DH28" s="21"/>
      <c r="DI28" s="21"/>
      <c r="DJ28" s="21">
        <v>11.5</v>
      </c>
      <c r="DK28" s="21"/>
      <c r="DL28" s="21">
        <v>42</v>
      </c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>
        <v>75.57</v>
      </c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>
        <v>100</v>
      </c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>
        <v>42.195</v>
      </c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4"/>
      <c r="GB28" s="26"/>
      <c r="GC28" s="26"/>
      <c r="GD28" s="26"/>
    </row>
    <row r="29" spans="1:186" s="20" customFormat="1" ht="15" customHeight="1">
      <c r="A29" s="27" t="s">
        <v>126</v>
      </c>
      <c r="B29" s="29" t="s">
        <v>4</v>
      </c>
      <c r="C29" s="25">
        <f t="shared" si="0"/>
        <v>63.292</v>
      </c>
      <c r="D29" s="3"/>
      <c r="E29" s="31"/>
      <c r="F29" s="31"/>
      <c r="G29" s="3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3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31">
        <v>21.097</v>
      </c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31">
        <v>42.195</v>
      </c>
      <c r="BK29" s="21"/>
      <c r="BL29" s="21"/>
      <c r="BM29" s="21"/>
      <c r="BN29" s="21"/>
      <c r="BO29" s="31"/>
      <c r="BP29" s="3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4"/>
      <c r="GB29" s="26"/>
      <c r="GC29" s="26"/>
      <c r="GD29" s="26"/>
    </row>
    <row r="30" spans="1:186" ht="15" customHeight="1">
      <c r="A30" s="27" t="s">
        <v>27</v>
      </c>
      <c r="B30" s="29" t="s">
        <v>11</v>
      </c>
      <c r="C30" s="25">
        <f t="shared" si="0"/>
        <v>81.195</v>
      </c>
      <c r="D30" s="3"/>
      <c r="E30" s="31"/>
      <c r="F30" s="31"/>
      <c r="G30" s="31"/>
      <c r="H30" s="21"/>
      <c r="I30" s="21">
        <v>39</v>
      </c>
      <c r="J30" s="21"/>
      <c r="K30" s="21"/>
      <c r="L30" s="7"/>
      <c r="M30" s="7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31">
        <v>42.195</v>
      </c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7"/>
      <c r="GA30" s="18"/>
      <c r="GB30" s="12"/>
      <c r="GC30" s="12"/>
      <c r="GD30" s="12"/>
    </row>
    <row r="31" spans="1:186" s="20" customFormat="1" ht="15" customHeight="1">
      <c r="A31" s="27" t="s">
        <v>133</v>
      </c>
      <c r="B31" s="29" t="s">
        <v>7</v>
      </c>
      <c r="C31" s="25">
        <f>SUM(D31:FZ31)</f>
        <v>280.711</v>
      </c>
      <c r="D31" s="3"/>
      <c r="E31" s="31">
        <v>21.097</v>
      </c>
      <c r="F31" s="31"/>
      <c r="G31" s="3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31">
        <v>42.195</v>
      </c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31"/>
      <c r="BL31" s="21"/>
      <c r="BM31" s="21"/>
      <c r="BN31" s="21">
        <v>8.05</v>
      </c>
      <c r="BO31" s="21"/>
      <c r="BP31" s="21"/>
      <c r="BQ31" s="31">
        <v>42.195</v>
      </c>
      <c r="BR31" s="21"/>
      <c r="BS31" s="21"/>
      <c r="BT31" s="31">
        <v>6.4</v>
      </c>
      <c r="BU31" s="31"/>
      <c r="BV31" s="31"/>
      <c r="BW31" s="31"/>
      <c r="BX31" s="21"/>
      <c r="BY31" s="21"/>
      <c r="BZ31" s="21"/>
      <c r="CA31" s="21"/>
      <c r="CB31" s="21">
        <v>6.7</v>
      </c>
      <c r="CC31" s="21"/>
      <c r="CD31" s="31">
        <v>21.097</v>
      </c>
      <c r="CE31" s="31"/>
      <c r="CF31" s="31"/>
      <c r="CG31" s="21"/>
      <c r="CH31" s="21"/>
      <c r="CI31" s="21"/>
      <c r="CJ31" s="21"/>
      <c r="CK31" s="21"/>
      <c r="CL31" s="21"/>
      <c r="CM31" s="21"/>
      <c r="CN31" s="21"/>
      <c r="CO31" s="21">
        <v>7.5</v>
      </c>
      <c r="CP31" s="21"/>
      <c r="CQ31" s="21"/>
      <c r="CR31" s="21"/>
      <c r="CS31" s="31">
        <v>21.097</v>
      </c>
      <c r="CT31" s="21">
        <v>7.3</v>
      </c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>
        <v>6.7</v>
      </c>
      <c r="DF31" s="21"/>
      <c r="DG31" s="21"/>
      <c r="DH31" s="21"/>
      <c r="DI31" s="21"/>
      <c r="DJ31" s="21">
        <v>15.71</v>
      </c>
      <c r="DK31" s="21">
        <v>6.5</v>
      </c>
      <c r="DL31" s="21"/>
      <c r="DM31" s="21"/>
      <c r="DN31" s="21">
        <v>17</v>
      </c>
      <c r="DO31" s="21"/>
      <c r="DP31" s="21"/>
      <c r="DQ31" s="21"/>
      <c r="DR31" s="21">
        <v>6.9</v>
      </c>
      <c r="DS31" s="21"/>
      <c r="DT31" s="21"/>
      <c r="DU31" s="21"/>
      <c r="DV31" s="21"/>
      <c r="DW31" s="21"/>
      <c r="DX31" s="21">
        <v>7.15</v>
      </c>
      <c r="DY31" s="21"/>
      <c r="DZ31" s="21"/>
      <c r="EA31" s="21"/>
      <c r="EB31" s="21"/>
      <c r="EC31" s="21"/>
      <c r="ED31" s="21"/>
      <c r="EE31" s="21"/>
      <c r="EF31" s="21">
        <v>7.12</v>
      </c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>
        <v>20</v>
      </c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>
        <v>10</v>
      </c>
      <c r="FX31" s="21"/>
      <c r="FY31" s="21"/>
      <c r="FZ31" s="21"/>
      <c r="GA31" s="24"/>
      <c r="GB31" s="12"/>
      <c r="GC31" s="12"/>
      <c r="GD31" s="12"/>
    </row>
    <row r="32" spans="1:186" ht="15" customHeight="1">
      <c r="A32" s="27" t="s">
        <v>26</v>
      </c>
      <c r="B32" s="29" t="s">
        <v>6</v>
      </c>
      <c r="C32" s="25">
        <f t="shared" si="0"/>
        <v>102.19400000000002</v>
      </c>
      <c r="D32" s="3"/>
      <c r="E32" s="31"/>
      <c r="F32" s="31"/>
      <c r="G32" s="31"/>
      <c r="H32" s="31">
        <v>21</v>
      </c>
      <c r="I32" s="21"/>
      <c r="J32" s="21"/>
      <c r="K32" s="21"/>
      <c r="L32" s="7"/>
      <c r="M32" s="7"/>
      <c r="N32" s="21"/>
      <c r="O32" s="21"/>
      <c r="P32" s="21"/>
      <c r="Q32" s="21"/>
      <c r="R32" s="21"/>
      <c r="S32" s="21">
        <v>10</v>
      </c>
      <c r="T32" s="21">
        <v>21.097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>
        <v>29</v>
      </c>
      <c r="AG32" s="21"/>
      <c r="AH32" s="21"/>
      <c r="AI32" s="21"/>
      <c r="AJ32" s="21"/>
      <c r="AK32" s="21"/>
      <c r="AL32" s="21"/>
      <c r="AM32" s="21">
        <v>21.097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7"/>
      <c r="GA32" s="18"/>
      <c r="GB32" s="12"/>
      <c r="GC32" s="12"/>
      <c r="GD32" s="12"/>
    </row>
    <row r="33" spans="1:186" s="20" customFormat="1" ht="15" customHeight="1">
      <c r="A33" s="27" t="s">
        <v>90</v>
      </c>
      <c r="B33" s="29" t="s">
        <v>8</v>
      </c>
      <c r="C33" s="25">
        <f t="shared" si="0"/>
        <v>229.44400000000002</v>
      </c>
      <c r="D33" s="3"/>
      <c r="E33" s="31"/>
      <c r="F33" s="31"/>
      <c r="G33" s="31"/>
      <c r="H33" s="31"/>
      <c r="I33" s="21"/>
      <c r="J33" s="21"/>
      <c r="K33" s="21">
        <v>26</v>
      </c>
      <c r="L33" s="21"/>
      <c r="M33" s="21"/>
      <c r="N33" s="21"/>
      <c r="O33" s="21"/>
      <c r="P33" s="21"/>
      <c r="Q33" s="21"/>
      <c r="R33" s="21">
        <v>16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31">
        <v>21.097</v>
      </c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31">
        <v>22</v>
      </c>
      <c r="AZ33" s="21"/>
      <c r="BA33" s="21"/>
      <c r="BB33" s="21"/>
      <c r="BC33" s="21"/>
      <c r="BD33" s="21"/>
      <c r="BE33" s="21"/>
      <c r="BF33" s="21"/>
      <c r="BG33" s="21"/>
      <c r="BH33" s="21"/>
      <c r="BI33" s="31">
        <v>25.25</v>
      </c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>
        <v>6.4</v>
      </c>
      <c r="BU33" s="21">
        <f>13+13</f>
        <v>26</v>
      </c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>
        <v>7.5</v>
      </c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>
        <v>6.7</v>
      </c>
      <c r="DF33" s="21"/>
      <c r="DG33" s="21"/>
      <c r="DH33" s="21"/>
      <c r="DI33" s="21"/>
      <c r="DJ33" s="21"/>
      <c r="DK33" s="21">
        <v>6.5</v>
      </c>
      <c r="DL33" s="21"/>
      <c r="DM33" s="21"/>
      <c r="DN33" s="21">
        <v>17</v>
      </c>
      <c r="DO33" s="21"/>
      <c r="DP33" s="21"/>
      <c r="DQ33" s="21"/>
      <c r="DR33" s="21">
        <v>6.9</v>
      </c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>
        <v>21.097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>
        <v>21</v>
      </c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4"/>
      <c r="GB33" s="12"/>
      <c r="GC33" s="12"/>
      <c r="GD33" s="12"/>
    </row>
    <row r="34" spans="1:186" s="20" customFormat="1" ht="15" customHeight="1">
      <c r="A34" s="36" t="s">
        <v>237</v>
      </c>
      <c r="B34" s="37" t="s">
        <v>35</v>
      </c>
      <c r="C34" s="25">
        <f t="shared" si="0"/>
        <v>157.29</v>
      </c>
      <c r="D34" s="3"/>
      <c r="E34" s="31"/>
      <c r="F34" s="31"/>
      <c r="G34" s="31"/>
      <c r="H34" s="3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31">
        <v>42.195</v>
      </c>
      <c r="AA34" s="21"/>
      <c r="AB34" s="21"/>
      <c r="AC34" s="21"/>
      <c r="AD34" s="3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31"/>
      <c r="AZ34" s="21"/>
      <c r="BA34" s="21"/>
      <c r="BB34" s="21"/>
      <c r="BC34" s="21"/>
      <c r="BD34" s="21"/>
      <c r="BE34" s="21"/>
      <c r="BF34" s="21"/>
      <c r="BG34" s="21"/>
      <c r="BH34" s="21"/>
      <c r="BI34" s="31">
        <v>25.25</v>
      </c>
      <c r="BJ34" s="21"/>
      <c r="BK34" s="21"/>
      <c r="BL34" s="21"/>
      <c r="BM34" s="21"/>
      <c r="BN34" s="21">
        <v>8.05</v>
      </c>
      <c r="BO34" s="21"/>
      <c r="BP34" s="21"/>
      <c r="BQ34" s="21"/>
      <c r="BR34" s="21"/>
      <c r="BS34" s="21"/>
      <c r="BT34" s="21">
        <v>6.4</v>
      </c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>
        <v>10</v>
      </c>
      <c r="DE34" s="21">
        <v>6.7</v>
      </c>
      <c r="DF34" s="21"/>
      <c r="DG34" s="21"/>
      <c r="DH34" s="21"/>
      <c r="DI34" s="21"/>
      <c r="DJ34" s="21"/>
      <c r="DK34" s="21">
        <v>6.5</v>
      </c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>
        <v>42.195</v>
      </c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>
        <v>10</v>
      </c>
      <c r="FX34" s="21"/>
      <c r="FY34" s="21"/>
      <c r="FZ34" s="21"/>
      <c r="GA34" s="24"/>
      <c r="GB34" s="12"/>
      <c r="GC34" s="12"/>
      <c r="GD34" s="12"/>
    </row>
    <row r="35" spans="1:186" s="20" customFormat="1" ht="15" customHeight="1">
      <c r="A35" s="36" t="s">
        <v>69</v>
      </c>
      <c r="B35" s="37" t="s">
        <v>70</v>
      </c>
      <c r="C35" s="25">
        <f t="shared" si="0"/>
        <v>194.147</v>
      </c>
      <c r="D35" s="3"/>
      <c r="E35" s="31"/>
      <c r="F35" s="31"/>
      <c r="G35" s="31"/>
      <c r="H35" s="31"/>
      <c r="I35" s="21"/>
      <c r="J35" s="21"/>
      <c r="K35" s="21"/>
      <c r="L35" s="21"/>
      <c r="M35" s="21"/>
      <c r="N35" s="21"/>
      <c r="O35" s="21"/>
      <c r="P35" s="21"/>
      <c r="Q35" s="21"/>
      <c r="R35" s="21">
        <v>16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>
        <v>10</v>
      </c>
      <c r="AH35" s="21"/>
      <c r="AI35" s="21"/>
      <c r="AJ35" s="21"/>
      <c r="AK35" s="21"/>
      <c r="AL35" s="21"/>
      <c r="AM35" s="21"/>
      <c r="AN35" s="21">
        <v>10</v>
      </c>
      <c r="AO35" s="21"/>
      <c r="AP35" s="21"/>
      <c r="AQ35" s="21"/>
      <c r="AR35" s="21">
        <v>10</v>
      </c>
      <c r="AS35" s="21"/>
      <c r="AT35" s="21"/>
      <c r="AU35" s="21"/>
      <c r="AV35" s="21"/>
      <c r="AW35" s="21"/>
      <c r="AX35" s="21"/>
      <c r="AY35" s="31">
        <v>22</v>
      </c>
      <c r="AZ35" s="21"/>
      <c r="BA35" s="21"/>
      <c r="BB35" s="21">
        <v>25</v>
      </c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>
        <v>8.05</v>
      </c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>
        <v>16</v>
      </c>
      <c r="CM35" s="21"/>
      <c r="CN35" s="21"/>
      <c r="CO35" s="21"/>
      <c r="CP35" s="21"/>
      <c r="CQ35" s="21"/>
      <c r="CR35" s="21"/>
      <c r="CS35" s="31">
        <v>21.097</v>
      </c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>
        <v>17</v>
      </c>
      <c r="DO35" s="21"/>
      <c r="DP35" s="21"/>
      <c r="DQ35" s="21"/>
      <c r="DR35" s="21"/>
      <c r="DS35" s="21"/>
      <c r="DT35" s="21"/>
      <c r="DU35" s="21"/>
      <c r="DV35" s="21">
        <v>13</v>
      </c>
      <c r="DW35" s="21"/>
      <c r="DX35" s="21"/>
      <c r="DY35" s="21"/>
      <c r="DZ35" s="21"/>
      <c r="EA35" s="21"/>
      <c r="EB35" s="21">
        <v>26</v>
      </c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4"/>
      <c r="GB35" s="12"/>
      <c r="GC35" s="12"/>
      <c r="GD35" s="12"/>
    </row>
    <row r="36" spans="1:183" s="20" customFormat="1" ht="15" customHeight="1">
      <c r="A36" s="35" t="s">
        <v>39</v>
      </c>
      <c r="B36" s="34" t="s">
        <v>5</v>
      </c>
      <c r="C36" s="25">
        <f t="shared" si="0"/>
        <v>449.5</v>
      </c>
      <c r="D36" s="31"/>
      <c r="E36" s="31"/>
      <c r="F36" s="31"/>
      <c r="G36" s="31"/>
      <c r="H36" s="21"/>
      <c r="I36" s="21"/>
      <c r="J36" s="21"/>
      <c r="K36" s="21">
        <v>44</v>
      </c>
      <c r="L36" s="21"/>
      <c r="M36" s="21"/>
      <c r="N36" s="21"/>
      <c r="O36" s="21"/>
      <c r="P36" s="21"/>
      <c r="Q36" s="21">
        <v>45.5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>
        <v>65</v>
      </c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45">
        <v>75</v>
      </c>
      <c r="BG36" s="45"/>
      <c r="BH36" s="45"/>
      <c r="BI36" s="45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>
        <v>100</v>
      </c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>
        <v>120</v>
      </c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4"/>
    </row>
    <row r="37" spans="1:183" s="20" customFormat="1" ht="15" customHeight="1">
      <c r="A37" s="59" t="s">
        <v>108</v>
      </c>
      <c r="B37" s="37" t="s">
        <v>64</v>
      </c>
      <c r="C37" s="25">
        <f t="shared" si="0"/>
        <v>429.98199999999997</v>
      </c>
      <c r="D37" s="31"/>
      <c r="E37" s="31">
        <v>21.097</v>
      </c>
      <c r="F37" s="31"/>
      <c r="G37" s="3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31">
        <v>42.195</v>
      </c>
      <c r="AA37" s="21"/>
      <c r="AB37" s="21"/>
      <c r="AC37" s="21"/>
      <c r="AD37" s="31">
        <v>21.097</v>
      </c>
      <c r="AE37" s="21"/>
      <c r="AF37" s="21"/>
      <c r="AG37" s="21"/>
      <c r="AH37" s="21"/>
      <c r="AI37" s="21"/>
      <c r="AJ37" s="21"/>
      <c r="AK37" s="21">
        <v>58</v>
      </c>
      <c r="AL37" s="21"/>
      <c r="AM37" s="21"/>
      <c r="AN37" s="21"/>
      <c r="AO37" s="21"/>
      <c r="AP37" s="21"/>
      <c r="AQ37" s="21">
        <v>100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45"/>
      <c r="BG37" s="45"/>
      <c r="BH37" s="45"/>
      <c r="BI37" s="45"/>
      <c r="BJ37" s="21"/>
      <c r="BK37" s="21"/>
      <c r="BL37" s="21">
        <v>50</v>
      </c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>
        <v>15</v>
      </c>
      <c r="DE37" s="21"/>
      <c r="DF37" s="21"/>
      <c r="DG37" s="21"/>
      <c r="DH37" s="21"/>
      <c r="DI37" s="21"/>
      <c r="DJ37" s="21">
        <v>14.396</v>
      </c>
      <c r="DK37" s="21"/>
      <c r="DL37" s="21"/>
      <c r="DM37" s="21"/>
      <c r="DN37" s="21">
        <v>17</v>
      </c>
      <c r="DO37" s="21"/>
      <c r="DP37" s="21"/>
      <c r="DQ37" s="21"/>
      <c r="DR37" s="21">
        <v>6.9</v>
      </c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>
        <v>21.097</v>
      </c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>
        <v>20</v>
      </c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>
        <v>8</v>
      </c>
      <c r="FS37" s="21"/>
      <c r="FT37" s="21">
        <v>25.2</v>
      </c>
      <c r="FU37" s="21"/>
      <c r="FV37" s="21"/>
      <c r="FW37" s="21">
        <v>10</v>
      </c>
      <c r="FX37" s="21"/>
      <c r="FY37" s="21"/>
      <c r="FZ37" s="21"/>
      <c r="GA37" s="24"/>
    </row>
    <row r="38" spans="1:183" s="20" customFormat="1" ht="15" customHeight="1">
      <c r="A38" s="27" t="s">
        <v>16</v>
      </c>
      <c r="B38" s="29" t="s">
        <v>5</v>
      </c>
      <c r="C38" s="25">
        <f t="shared" si="0"/>
        <v>121.40899999999999</v>
      </c>
      <c r="D38" s="3"/>
      <c r="E38" s="31">
        <v>21.097</v>
      </c>
      <c r="F38" s="31"/>
      <c r="G38" s="31"/>
      <c r="H38" s="21"/>
      <c r="I38" s="21"/>
      <c r="J38" s="21"/>
      <c r="K38" s="21"/>
      <c r="L38" s="21"/>
      <c r="M38" s="31">
        <v>21.097</v>
      </c>
      <c r="N38" s="31"/>
      <c r="O38" s="31"/>
      <c r="P38" s="31"/>
      <c r="Q38" s="31"/>
      <c r="R38" s="31"/>
      <c r="S38" s="31"/>
      <c r="T38" s="31"/>
      <c r="U38" s="31">
        <v>10.5</v>
      </c>
      <c r="V38" s="31"/>
      <c r="W38" s="31"/>
      <c r="X38" s="31"/>
      <c r="Y38" s="31"/>
      <c r="Z38" s="31"/>
      <c r="AA38" s="31"/>
      <c r="AB38" s="31"/>
      <c r="AC38" s="31"/>
      <c r="AD38" s="31">
        <v>21.097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>
        <v>5</v>
      </c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>
        <v>13.618</v>
      </c>
      <c r="DK38" s="31"/>
      <c r="DL38" s="31"/>
      <c r="DM38" s="31"/>
      <c r="DN38" s="31"/>
      <c r="DO38" s="31"/>
      <c r="DP38" s="31">
        <v>10</v>
      </c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>
        <v>19</v>
      </c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21"/>
      <c r="GA38" s="24"/>
    </row>
    <row r="39" spans="1:183" s="20" customFormat="1" ht="15" customHeight="1">
      <c r="A39" s="27" t="s">
        <v>87</v>
      </c>
      <c r="B39" s="29" t="s">
        <v>5</v>
      </c>
      <c r="C39" s="25">
        <f t="shared" si="0"/>
        <v>257.5</v>
      </c>
      <c r="D39" s="3"/>
      <c r="E39" s="31"/>
      <c r="F39" s="31"/>
      <c r="G39" s="31"/>
      <c r="H39" s="21"/>
      <c r="I39" s="21"/>
      <c r="J39" s="21"/>
      <c r="K39" s="21"/>
      <c r="L39" s="2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>
        <v>18.5</v>
      </c>
      <c r="AU39" s="31"/>
      <c r="AV39" s="31"/>
      <c r="AW39" s="31"/>
      <c r="AX39" s="31"/>
      <c r="AY39" s="31">
        <v>22</v>
      </c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>
        <v>4.2</v>
      </c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>
        <v>17.5</v>
      </c>
      <c r="CB39" s="31"/>
      <c r="CC39" s="31"/>
      <c r="CD39" s="31"/>
      <c r="CE39" s="31"/>
      <c r="CF39" s="31"/>
      <c r="CG39" s="31">
        <v>22</v>
      </c>
      <c r="CH39" s="31"/>
      <c r="CI39" s="31"/>
      <c r="CJ39" s="31"/>
      <c r="CK39" s="31"/>
      <c r="CL39" s="31"/>
      <c r="CM39" s="31"/>
      <c r="CN39" s="31"/>
      <c r="CO39" s="31"/>
      <c r="CP39" s="31">
        <v>7.5</v>
      </c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>
        <v>24</v>
      </c>
      <c r="DB39" s="31"/>
      <c r="DC39" s="31"/>
      <c r="DD39" s="31"/>
      <c r="DE39" s="31"/>
      <c r="DF39" s="31"/>
      <c r="DG39" s="31">
        <v>4</v>
      </c>
      <c r="DH39" s="31"/>
      <c r="DI39" s="31">
        <v>19</v>
      </c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>
        <v>15</v>
      </c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>
        <v>5.5</v>
      </c>
      <c r="EM39" s="31"/>
      <c r="EN39" s="31"/>
      <c r="EO39" s="31"/>
      <c r="EP39" s="31">
        <v>10.8</v>
      </c>
      <c r="EQ39" s="31"/>
      <c r="ER39" s="31"/>
      <c r="ES39" s="31"/>
      <c r="ET39" s="31">
        <v>23.5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>
        <v>32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>
        <v>23</v>
      </c>
      <c r="FW39" s="31"/>
      <c r="FX39" s="31">
        <v>9</v>
      </c>
      <c r="FY39" s="31"/>
      <c r="FZ39" s="21"/>
      <c r="GA39" s="24"/>
    </row>
    <row r="40" spans="1:183" ht="15" customHeight="1">
      <c r="A40" s="27" t="s">
        <v>17</v>
      </c>
      <c r="B40" s="29" t="s">
        <v>9</v>
      </c>
      <c r="C40" s="25">
        <f t="shared" si="0"/>
        <v>329.06700000000006</v>
      </c>
      <c r="D40" s="3"/>
      <c r="E40" s="31">
        <v>21.097</v>
      </c>
      <c r="F40" s="31"/>
      <c r="G40" s="31"/>
      <c r="H40" s="21"/>
      <c r="I40" s="21"/>
      <c r="J40" s="21"/>
      <c r="K40" s="21"/>
      <c r="L40" s="7"/>
      <c r="M40" s="31">
        <v>21.097</v>
      </c>
      <c r="N40" s="31"/>
      <c r="O40" s="31"/>
      <c r="P40" s="31"/>
      <c r="Q40" s="31"/>
      <c r="R40" s="31"/>
      <c r="S40" s="31">
        <v>10</v>
      </c>
      <c r="T40" s="31">
        <v>21.097</v>
      </c>
      <c r="U40" s="31"/>
      <c r="V40" s="31"/>
      <c r="W40" s="31"/>
      <c r="X40" s="31"/>
      <c r="Y40" s="31"/>
      <c r="Z40" s="31"/>
      <c r="AA40" s="31"/>
      <c r="AB40" s="31">
        <v>21.097</v>
      </c>
      <c r="AC40" s="31"/>
      <c r="AD40" s="31">
        <v>21.097</v>
      </c>
      <c r="AE40" s="31"/>
      <c r="AF40" s="31"/>
      <c r="AG40" s="31"/>
      <c r="AH40" s="31"/>
      <c r="AI40" s="31"/>
      <c r="AJ40" s="31"/>
      <c r="AK40" s="31"/>
      <c r="AL40" s="31"/>
      <c r="AM40" s="31"/>
      <c r="AN40" s="31">
        <v>21.097</v>
      </c>
      <c r="AO40" s="31"/>
      <c r="AP40" s="31"/>
      <c r="AQ40" s="31"/>
      <c r="AR40" s="31">
        <v>21.097</v>
      </c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>
        <v>21.097</v>
      </c>
      <c r="BE40" s="31"/>
      <c r="BF40" s="31"/>
      <c r="BG40" s="31"/>
      <c r="BH40" s="31"/>
      <c r="BI40" s="31"/>
      <c r="BJ40" s="31">
        <v>21.097</v>
      </c>
      <c r="BK40" s="31"/>
      <c r="BL40" s="31"/>
      <c r="BM40" s="31"/>
      <c r="BN40" s="31"/>
      <c r="BO40" s="31"/>
      <c r="BP40" s="31"/>
      <c r="BQ40" s="31"/>
      <c r="BR40" s="31">
        <v>21.097</v>
      </c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>
        <v>21.097</v>
      </c>
      <c r="CL40" s="31"/>
      <c r="CM40" s="31"/>
      <c r="CN40" s="31"/>
      <c r="CO40" s="31"/>
      <c r="CP40" s="31"/>
      <c r="CQ40" s="31"/>
      <c r="CR40" s="31"/>
      <c r="CS40" s="31"/>
      <c r="CT40" s="31"/>
      <c r="CU40" s="31">
        <v>60</v>
      </c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>
        <v>17</v>
      </c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>
        <v>10</v>
      </c>
      <c r="FX40" s="31"/>
      <c r="FY40" s="31"/>
      <c r="FZ40" s="7"/>
      <c r="GA40" s="18"/>
    </row>
    <row r="41" spans="1:183" s="20" customFormat="1" ht="15" customHeight="1">
      <c r="A41" s="27" t="s">
        <v>18</v>
      </c>
      <c r="B41" s="29" t="s">
        <v>4</v>
      </c>
      <c r="C41" s="25">
        <f t="shared" si="0"/>
        <v>63.194</v>
      </c>
      <c r="D41" s="3"/>
      <c r="E41" s="31"/>
      <c r="F41" s="31"/>
      <c r="G41" s="31"/>
      <c r="H41" s="31">
        <v>21</v>
      </c>
      <c r="I41" s="21"/>
      <c r="J41" s="31">
        <v>21.097</v>
      </c>
      <c r="K41" s="31"/>
      <c r="L41" s="21"/>
      <c r="M41" s="31">
        <v>21.097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21"/>
      <c r="GA41" s="24"/>
    </row>
    <row r="42" spans="1:183" ht="15" customHeight="1">
      <c r="A42" s="27" t="s">
        <v>19</v>
      </c>
      <c r="B42" s="29" t="s">
        <v>11</v>
      </c>
      <c r="C42" s="25">
        <f t="shared" si="0"/>
        <v>270.16600000000005</v>
      </c>
      <c r="D42" s="3"/>
      <c r="E42" s="31">
        <v>21.097</v>
      </c>
      <c r="F42" s="31"/>
      <c r="G42" s="31"/>
      <c r="H42" s="21"/>
      <c r="I42" s="21"/>
      <c r="J42" s="21"/>
      <c r="K42" s="21"/>
      <c r="L42" s="31">
        <v>21.097</v>
      </c>
      <c r="M42" s="7"/>
      <c r="N42" s="21"/>
      <c r="O42" s="21"/>
      <c r="P42" s="21"/>
      <c r="Q42" s="21"/>
      <c r="R42" s="21"/>
      <c r="S42" s="21"/>
      <c r="T42" s="31">
        <v>21.097</v>
      </c>
      <c r="U42" s="31"/>
      <c r="V42" s="31"/>
      <c r="W42" s="31"/>
      <c r="X42" s="31"/>
      <c r="Y42" s="31"/>
      <c r="Z42" s="21">
        <v>42.195</v>
      </c>
      <c r="AA42" s="21"/>
      <c r="AB42" s="21"/>
      <c r="AC42" s="21"/>
      <c r="AD42" s="31">
        <v>21.097</v>
      </c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31">
        <v>21.097</v>
      </c>
      <c r="AQ42" s="21"/>
      <c r="AR42" s="31">
        <v>21.097</v>
      </c>
      <c r="AS42" s="21"/>
      <c r="AT42" s="21"/>
      <c r="AU42" s="31">
        <v>42.195</v>
      </c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31">
        <v>21.097</v>
      </c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31">
        <v>21.097</v>
      </c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>
        <v>17</v>
      </c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7"/>
      <c r="GA42" s="18"/>
    </row>
    <row r="43" spans="1:183" ht="15" customHeight="1">
      <c r="A43" s="27" t="s">
        <v>20</v>
      </c>
      <c r="B43" s="29" t="s">
        <v>8</v>
      </c>
      <c r="C43" s="25">
        <f t="shared" si="0"/>
        <v>235.077</v>
      </c>
      <c r="D43" s="3"/>
      <c r="E43" s="31"/>
      <c r="F43" s="42"/>
      <c r="G43" s="42"/>
      <c r="H43" s="8"/>
      <c r="I43" s="8"/>
      <c r="J43" s="8"/>
      <c r="K43" s="8"/>
      <c r="L43" s="7"/>
      <c r="M43" s="8"/>
      <c r="N43" s="8"/>
      <c r="O43" s="8"/>
      <c r="P43" s="8"/>
      <c r="Q43" s="8"/>
      <c r="R43" s="8"/>
      <c r="S43" s="8"/>
      <c r="T43" s="31">
        <v>21.097</v>
      </c>
      <c r="U43" s="42"/>
      <c r="V43" s="42"/>
      <c r="W43" s="42"/>
      <c r="X43" s="42"/>
      <c r="Y43" s="42"/>
      <c r="Z43" s="42"/>
      <c r="AA43" s="42"/>
      <c r="AB43" s="8"/>
      <c r="AC43" s="8"/>
      <c r="AD43" s="31">
        <v>21.097</v>
      </c>
      <c r="AE43" s="8"/>
      <c r="AF43" s="8"/>
      <c r="AG43" s="8"/>
      <c r="AH43" s="8"/>
      <c r="AI43" s="8"/>
      <c r="AJ43" s="8"/>
      <c r="AK43" s="8"/>
      <c r="AL43" s="8"/>
      <c r="AM43" s="8"/>
      <c r="AN43" s="31">
        <v>21.097</v>
      </c>
      <c r="AO43" s="8"/>
      <c r="AP43" s="31">
        <v>21.097</v>
      </c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31">
        <v>25.25</v>
      </c>
      <c r="BJ43" s="8"/>
      <c r="BK43" s="8"/>
      <c r="BL43" s="8"/>
      <c r="BM43" s="8"/>
      <c r="BN43" s="8"/>
      <c r="BO43" s="8"/>
      <c r="BP43" s="8"/>
      <c r="BQ43" s="31">
        <v>42.195</v>
      </c>
      <c r="BR43" s="8"/>
      <c r="BS43" s="8"/>
      <c r="BT43" s="8"/>
      <c r="BU43" s="8">
        <f>13+10</f>
        <v>23</v>
      </c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31">
        <v>21.097</v>
      </c>
      <c r="CL43" s="8"/>
      <c r="CM43" s="8"/>
      <c r="CN43" s="8">
        <v>10</v>
      </c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>
        <v>12.147</v>
      </c>
      <c r="DK43" s="8"/>
      <c r="DL43" s="8"/>
      <c r="DM43" s="8"/>
      <c r="DN43" s="8">
        <v>17</v>
      </c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7"/>
      <c r="GA43" s="18"/>
    </row>
    <row r="44" spans="1:183" s="20" customFormat="1" ht="15" customHeight="1">
      <c r="A44" s="28" t="s">
        <v>21</v>
      </c>
      <c r="B44" s="30" t="s">
        <v>8</v>
      </c>
      <c r="C44" s="25">
        <f t="shared" si="0"/>
        <v>391.2679999999999</v>
      </c>
      <c r="D44" s="9"/>
      <c r="E44" s="31">
        <v>21.097</v>
      </c>
      <c r="F44" s="31"/>
      <c r="G44" s="31"/>
      <c r="H44" s="21"/>
      <c r="I44" s="21"/>
      <c r="J44" s="31">
        <v>21.097</v>
      </c>
      <c r="K44" s="31"/>
      <c r="L44" s="21"/>
      <c r="M44" s="31">
        <v>21.097</v>
      </c>
      <c r="N44" s="31"/>
      <c r="O44" s="31"/>
      <c r="P44" s="31"/>
      <c r="Q44" s="31"/>
      <c r="R44" s="31"/>
      <c r="S44" s="21"/>
      <c r="T44" s="21">
        <v>21.097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31">
        <v>42.195</v>
      </c>
      <c r="AF44" s="21"/>
      <c r="AG44" s="21"/>
      <c r="AH44" s="21"/>
      <c r="AI44" s="21"/>
      <c r="AJ44" s="21"/>
      <c r="AK44" s="21"/>
      <c r="AL44" s="21"/>
      <c r="AM44" s="21"/>
      <c r="AN44" s="31">
        <v>42.195</v>
      </c>
      <c r="AO44" s="21"/>
      <c r="AP44" s="21"/>
      <c r="AQ44" s="21"/>
      <c r="AR44" s="21"/>
      <c r="AS44" s="31">
        <v>42.195</v>
      </c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>
        <v>11</v>
      </c>
      <c r="CY44" s="31"/>
      <c r="CZ44" s="31"/>
      <c r="DA44" s="31"/>
      <c r="DB44" s="31">
        <v>30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>
        <v>17</v>
      </c>
      <c r="DO44" s="31"/>
      <c r="DP44" s="31"/>
      <c r="DQ44" s="31"/>
      <c r="DR44" s="31">
        <v>6.9</v>
      </c>
      <c r="DS44" s="31"/>
      <c r="DT44" s="31">
        <v>10</v>
      </c>
      <c r="DU44" s="31"/>
      <c r="DV44" s="31"/>
      <c r="DW44" s="31"/>
      <c r="DX44" s="31"/>
      <c r="DY44" s="31"/>
      <c r="DZ44" s="31"/>
      <c r="EA44" s="31">
        <v>42.195</v>
      </c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>
        <v>30.2</v>
      </c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>
        <v>23</v>
      </c>
      <c r="FW44" s="31">
        <v>10</v>
      </c>
      <c r="FX44" s="31"/>
      <c r="FY44" s="31"/>
      <c r="FZ44" s="21"/>
      <c r="GA44" s="24"/>
    </row>
    <row r="45" spans="1:183" s="20" customFormat="1" ht="15" customHeight="1">
      <c r="A45" s="28" t="s">
        <v>86</v>
      </c>
      <c r="B45" s="29" t="s">
        <v>92</v>
      </c>
      <c r="C45" s="25">
        <f t="shared" si="0"/>
        <v>126.48600000000002</v>
      </c>
      <c r="D45" s="9"/>
      <c r="E45" s="31"/>
      <c r="F45" s="31"/>
      <c r="G45" s="31"/>
      <c r="H45" s="21">
        <v>21</v>
      </c>
      <c r="I45" s="21"/>
      <c r="J45" s="31"/>
      <c r="K45" s="31"/>
      <c r="L45" s="21"/>
      <c r="M45" s="53"/>
      <c r="N45" s="53"/>
      <c r="O45" s="53"/>
      <c r="P45" s="31"/>
      <c r="Q45" s="53"/>
      <c r="R45" s="53"/>
      <c r="S45" s="58"/>
      <c r="T45" s="58"/>
      <c r="U45" s="58"/>
      <c r="V45" s="21"/>
      <c r="W45" s="58"/>
      <c r="X45" s="58"/>
      <c r="Y45" s="58"/>
      <c r="Z45" s="58"/>
      <c r="AA45" s="58"/>
      <c r="AB45" s="58"/>
      <c r="AC45" s="58"/>
      <c r="AD45" s="31">
        <v>21.097</v>
      </c>
      <c r="AE45" s="53"/>
      <c r="AF45" s="58"/>
      <c r="AG45" s="58"/>
      <c r="AH45" s="58"/>
      <c r="AI45" s="21"/>
      <c r="AJ45" s="58"/>
      <c r="AK45" s="58"/>
      <c r="AL45" s="58"/>
      <c r="AM45" s="58"/>
      <c r="AN45" s="31">
        <v>42.195</v>
      </c>
      <c r="AO45" s="21"/>
      <c r="AP45" s="58"/>
      <c r="AQ45" s="58"/>
      <c r="AR45" s="31">
        <v>21.097</v>
      </c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31">
        <v>21.097</v>
      </c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21"/>
      <c r="GA45" s="24"/>
    </row>
    <row r="46" spans="1:183" s="20" customFormat="1" ht="15" customHeight="1">
      <c r="A46" s="28" t="s">
        <v>153</v>
      </c>
      <c r="B46" s="29" t="s">
        <v>5</v>
      </c>
      <c r="C46" s="25">
        <f t="shared" si="0"/>
        <v>125.41700000000002</v>
      </c>
      <c r="D46" s="9"/>
      <c r="E46" s="31"/>
      <c r="F46" s="31"/>
      <c r="G46" s="31"/>
      <c r="H46" s="21"/>
      <c r="I46" s="21"/>
      <c r="J46" s="31"/>
      <c r="K46" s="31"/>
      <c r="L46" s="21"/>
      <c r="M46" s="53"/>
      <c r="N46" s="53"/>
      <c r="O46" s="53"/>
      <c r="P46" s="31"/>
      <c r="Q46" s="53"/>
      <c r="R46" s="53"/>
      <c r="S46" s="58"/>
      <c r="T46" s="58"/>
      <c r="U46" s="58"/>
      <c r="V46" s="21"/>
      <c r="W46" s="58"/>
      <c r="X46" s="58"/>
      <c r="Y46" s="58"/>
      <c r="Z46" s="58"/>
      <c r="AA46" s="58"/>
      <c r="AB46" s="58"/>
      <c r="AC46" s="58"/>
      <c r="AD46" s="53"/>
      <c r="AE46" s="53"/>
      <c r="AF46" s="58"/>
      <c r="AG46" s="58"/>
      <c r="AH46" s="58"/>
      <c r="AI46" s="21"/>
      <c r="AJ46" s="58"/>
      <c r="AK46" s="58"/>
      <c r="AL46" s="58"/>
      <c r="AM46" s="58"/>
      <c r="AN46" s="53"/>
      <c r="AO46" s="21"/>
      <c r="AP46" s="58"/>
      <c r="AQ46" s="58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>
        <v>25.25</v>
      </c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>
        <v>6.4</v>
      </c>
      <c r="BU46" s="53"/>
      <c r="BV46" s="53"/>
      <c r="BW46" s="53"/>
      <c r="BX46" s="53"/>
      <c r="BY46" s="53"/>
      <c r="BZ46" s="53"/>
      <c r="CA46" s="53"/>
      <c r="CB46" s="53">
        <v>6.7</v>
      </c>
      <c r="CC46" s="53"/>
      <c r="CD46" s="53"/>
      <c r="CE46" s="53"/>
      <c r="CF46" s="53"/>
      <c r="CG46" s="53"/>
      <c r="CH46" s="53"/>
      <c r="CI46" s="53"/>
      <c r="CJ46" s="53"/>
      <c r="CK46" s="31">
        <v>21.097</v>
      </c>
      <c r="CL46" s="53"/>
      <c r="CM46" s="53">
        <v>5</v>
      </c>
      <c r="CN46" s="53"/>
      <c r="CO46" s="53">
        <v>7.5</v>
      </c>
      <c r="CP46" s="53"/>
      <c r="CQ46" s="53"/>
      <c r="CR46" s="53"/>
      <c r="CS46" s="53"/>
      <c r="CT46" s="53">
        <v>7.3</v>
      </c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>
        <v>6.7</v>
      </c>
      <c r="DF46" s="53"/>
      <c r="DG46" s="53"/>
      <c r="DH46" s="53"/>
      <c r="DI46" s="53"/>
      <c r="DJ46" s="53">
        <v>11.8</v>
      </c>
      <c r="DK46" s="53">
        <v>6.5</v>
      </c>
      <c r="DL46" s="53"/>
      <c r="DM46" s="53"/>
      <c r="DN46" s="53"/>
      <c r="DO46" s="53"/>
      <c r="DP46" s="53"/>
      <c r="DQ46" s="53"/>
      <c r="DR46" s="53">
        <v>6.9</v>
      </c>
      <c r="DS46" s="53"/>
      <c r="DT46" s="53"/>
      <c r="DU46" s="53"/>
      <c r="DV46" s="53"/>
      <c r="DW46" s="53"/>
      <c r="DX46" s="53">
        <v>7.15</v>
      </c>
      <c r="DY46" s="53"/>
      <c r="DZ46" s="53"/>
      <c r="EA46" s="53"/>
      <c r="EB46" s="53"/>
      <c r="EC46" s="53"/>
      <c r="ED46" s="53"/>
      <c r="EE46" s="53"/>
      <c r="EF46" s="53">
        <v>7.12</v>
      </c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21"/>
      <c r="GA46" s="24"/>
    </row>
    <row r="47" spans="1:183" ht="15" customHeight="1">
      <c r="A47" s="27" t="s">
        <v>22</v>
      </c>
      <c r="B47" s="29" t="s">
        <v>5</v>
      </c>
      <c r="C47" s="25">
        <f t="shared" si="0"/>
        <v>345.097</v>
      </c>
      <c r="D47" s="10"/>
      <c r="E47" s="31">
        <v>21.097</v>
      </c>
      <c r="F47" s="31"/>
      <c r="G47" s="31"/>
      <c r="H47" s="21"/>
      <c r="I47" s="21"/>
      <c r="J47" s="21"/>
      <c r="K47" s="21"/>
      <c r="L47" s="10"/>
      <c r="M47" s="11"/>
      <c r="N47" s="23"/>
      <c r="O47" s="23"/>
      <c r="P47" s="31">
        <v>15</v>
      </c>
      <c r="Q47" s="53"/>
      <c r="R47" s="53"/>
      <c r="S47" s="23"/>
      <c r="T47" s="23"/>
      <c r="U47" s="23"/>
      <c r="V47" s="31">
        <v>27</v>
      </c>
      <c r="W47" s="5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31">
        <v>36</v>
      </c>
      <c r="AJ47" s="23"/>
      <c r="AK47" s="23"/>
      <c r="AL47" s="23"/>
      <c r="AM47" s="23"/>
      <c r="AN47" s="23"/>
      <c r="AO47" s="31">
        <v>65</v>
      </c>
      <c r="AP47" s="53"/>
      <c r="AQ47" s="5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66">
        <v>103</v>
      </c>
      <c r="DG47" s="66"/>
      <c r="DH47" s="66"/>
      <c r="DI47" s="66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44">
        <v>70</v>
      </c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>
        <v>8</v>
      </c>
      <c r="FS47" s="44"/>
      <c r="FT47" s="44"/>
      <c r="FU47" s="44"/>
      <c r="FV47" s="44"/>
      <c r="FW47" s="44"/>
      <c r="FX47" s="44"/>
      <c r="FY47" s="44"/>
      <c r="FZ47" s="10"/>
      <c r="GA47" s="18"/>
    </row>
    <row r="48" spans="1:183" ht="15" customHeight="1">
      <c r="A48" s="27" t="s">
        <v>30</v>
      </c>
      <c r="B48" s="29" t="s">
        <v>4</v>
      </c>
      <c r="C48" s="25">
        <f t="shared" si="0"/>
        <v>310.68199999999996</v>
      </c>
      <c r="D48" s="46"/>
      <c r="E48" s="44">
        <v>21.097</v>
      </c>
      <c r="F48" s="44"/>
      <c r="G48" s="44"/>
      <c r="H48" s="45"/>
      <c r="I48" s="45"/>
      <c r="J48" s="45"/>
      <c r="K48" s="45"/>
      <c r="L48" s="46"/>
      <c r="M48" s="44">
        <v>21.097</v>
      </c>
      <c r="N48" s="44"/>
      <c r="O48" s="44"/>
      <c r="P48" s="44"/>
      <c r="Q48" s="44"/>
      <c r="R48" s="44"/>
      <c r="S48" s="44">
        <v>10</v>
      </c>
      <c r="T48" s="44">
        <v>21.097</v>
      </c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>
        <v>10</v>
      </c>
      <c r="BN48" s="44"/>
      <c r="BO48" s="44"/>
      <c r="BP48" s="44"/>
      <c r="BQ48" s="44"/>
      <c r="BR48" s="44"/>
      <c r="BS48" s="44"/>
      <c r="BT48" s="44"/>
      <c r="BU48" s="44"/>
      <c r="BV48" s="44">
        <v>10</v>
      </c>
      <c r="BW48" s="44"/>
      <c r="BX48" s="44"/>
      <c r="BY48" s="44"/>
      <c r="BZ48" s="44"/>
      <c r="CA48" s="44"/>
      <c r="CB48" s="44"/>
      <c r="CC48" s="44"/>
      <c r="CD48" s="44"/>
      <c r="CE48" s="31">
        <v>21.097</v>
      </c>
      <c r="CF48" s="44"/>
      <c r="CG48" s="44"/>
      <c r="CH48" s="44">
        <v>8</v>
      </c>
      <c r="CI48" s="44"/>
      <c r="CJ48" s="44"/>
      <c r="CK48" s="44"/>
      <c r="CL48" s="44"/>
      <c r="CM48" s="44">
        <v>5</v>
      </c>
      <c r="CN48" s="44"/>
      <c r="CO48" s="44"/>
      <c r="CP48" s="44"/>
      <c r="CQ48" s="44"/>
      <c r="CR48" s="44"/>
      <c r="CS48" s="31">
        <v>21.097</v>
      </c>
      <c r="CT48" s="44"/>
      <c r="CU48" s="44"/>
      <c r="CV48" s="44"/>
      <c r="CW48" s="44"/>
      <c r="CX48" s="44"/>
      <c r="CY48" s="44"/>
      <c r="CZ48" s="44">
        <v>21</v>
      </c>
      <c r="DA48" s="44"/>
      <c r="DB48" s="44"/>
      <c r="DC48" s="44"/>
      <c r="DD48" s="44"/>
      <c r="DE48" s="44"/>
      <c r="DF48" s="44"/>
      <c r="DG48" s="44"/>
      <c r="DH48" s="44">
        <v>20</v>
      </c>
      <c r="DI48" s="44"/>
      <c r="DJ48" s="44"/>
      <c r="DK48" s="44"/>
      <c r="DL48" s="44"/>
      <c r="DM48" s="44"/>
      <c r="DN48" s="44">
        <v>17</v>
      </c>
      <c r="DO48" s="44"/>
      <c r="DP48" s="44"/>
      <c r="DQ48" s="44"/>
      <c r="DR48" s="44"/>
      <c r="DS48" s="44">
        <v>10</v>
      </c>
      <c r="DT48" s="44"/>
      <c r="DU48" s="44"/>
      <c r="DV48" s="44"/>
      <c r="DW48" s="44"/>
      <c r="DX48" s="44"/>
      <c r="DY48" s="44">
        <v>8</v>
      </c>
      <c r="DZ48" s="44"/>
      <c r="EA48" s="44"/>
      <c r="EB48" s="44"/>
      <c r="EC48" s="44"/>
      <c r="ED48" s="44"/>
      <c r="EE48" s="44"/>
      <c r="EF48" s="44"/>
      <c r="EG48" s="21">
        <v>21</v>
      </c>
      <c r="EH48" s="44"/>
      <c r="EI48" s="44"/>
      <c r="EJ48" s="44"/>
      <c r="EK48" s="44"/>
      <c r="EL48" s="44"/>
      <c r="EM48" s="44"/>
      <c r="EN48" s="44"/>
      <c r="EO48" s="44"/>
      <c r="EP48" s="44"/>
      <c r="EQ48" s="44">
        <v>15.5</v>
      </c>
      <c r="ER48" s="44"/>
      <c r="ES48" s="44"/>
      <c r="ET48" s="44"/>
      <c r="EU48" s="44"/>
      <c r="EV48" s="44"/>
      <c r="EW48" s="44">
        <v>8.4</v>
      </c>
      <c r="EX48" s="44"/>
      <c r="EY48" s="44"/>
      <c r="EZ48" s="44"/>
      <c r="FA48" s="44"/>
      <c r="FB48" s="44">
        <v>21.097</v>
      </c>
      <c r="FC48" s="44"/>
      <c r="FD48" s="44"/>
      <c r="FE48" s="44"/>
      <c r="FF48" s="44"/>
      <c r="FG48" s="44"/>
      <c r="FH48" s="44"/>
      <c r="FI48" s="44"/>
      <c r="FJ48" s="44"/>
      <c r="FK48" s="44">
        <v>10.2</v>
      </c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>
        <v>10</v>
      </c>
      <c r="FX48" s="44"/>
      <c r="FY48" s="44"/>
      <c r="FZ48" s="46"/>
      <c r="GA48" s="18"/>
    </row>
    <row r="49" spans="1:183" s="20" customFormat="1" ht="15" customHeight="1">
      <c r="A49" s="27" t="s">
        <v>162</v>
      </c>
      <c r="B49" s="29" t="s">
        <v>5</v>
      </c>
      <c r="C49" s="25">
        <f>SUM(D49:FZ49)</f>
        <v>334.806</v>
      </c>
      <c r="D49" s="46"/>
      <c r="E49" s="31">
        <v>21.097</v>
      </c>
      <c r="F49" s="44"/>
      <c r="G49" s="44"/>
      <c r="H49" s="45"/>
      <c r="I49" s="45"/>
      <c r="J49" s="45"/>
      <c r="K49" s="45">
        <v>26</v>
      </c>
      <c r="L49" s="46"/>
      <c r="M49" s="66"/>
      <c r="N49" s="66"/>
      <c r="O49" s="66"/>
      <c r="P49" s="66"/>
      <c r="Q49" s="66"/>
      <c r="R49" s="66">
        <v>16</v>
      </c>
      <c r="S49" s="66"/>
      <c r="T49" s="66"/>
      <c r="U49" s="66"/>
      <c r="V49" s="66"/>
      <c r="W49" s="66"/>
      <c r="X49" s="66"/>
      <c r="Y49" s="66"/>
      <c r="Z49" s="44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44"/>
      <c r="AM49" s="66"/>
      <c r="AN49" s="31">
        <v>21.097</v>
      </c>
      <c r="AO49" s="66"/>
      <c r="AP49" s="66"/>
      <c r="AQ49" s="44"/>
      <c r="AR49" s="66"/>
      <c r="AS49" s="66"/>
      <c r="AT49" s="66"/>
      <c r="AU49" s="44"/>
      <c r="AV49" s="31">
        <v>42.195</v>
      </c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>
        <v>8.05</v>
      </c>
      <c r="BO49" s="66"/>
      <c r="BP49" s="66"/>
      <c r="BQ49" s="66"/>
      <c r="BR49" s="66"/>
      <c r="BS49" s="66"/>
      <c r="BT49" s="44">
        <v>6.4</v>
      </c>
      <c r="BU49" s="66"/>
      <c r="BV49" s="66"/>
      <c r="BW49" s="66"/>
      <c r="BX49" s="66"/>
      <c r="BY49" s="66"/>
      <c r="BZ49" s="66"/>
      <c r="CA49" s="66"/>
      <c r="CB49" s="44">
        <v>6.7</v>
      </c>
      <c r="CC49" s="66"/>
      <c r="CD49" s="66"/>
      <c r="CE49" s="53"/>
      <c r="CF49" s="66"/>
      <c r="CG49" s="66"/>
      <c r="CH49" s="66">
        <v>8</v>
      </c>
      <c r="CI49" s="66"/>
      <c r="CJ49" s="44"/>
      <c r="CK49" s="66"/>
      <c r="CL49" s="66"/>
      <c r="CM49" s="66"/>
      <c r="CN49" s="66"/>
      <c r="CO49" s="66">
        <v>7.5</v>
      </c>
      <c r="CP49" s="66"/>
      <c r="CQ49" s="66"/>
      <c r="CR49" s="31">
        <v>21.097</v>
      </c>
      <c r="CS49" s="53"/>
      <c r="CT49" s="66">
        <v>7.3</v>
      </c>
      <c r="CU49" s="66"/>
      <c r="CV49" s="66"/>
      <c r="CW49" s="66"/>
      <c r="CX49" s="66"/>
      <c r="CY49" s="66"/>
      <c r="CZ49" s="66"/>
      <c r="DA49" s="66"/>
      <c r="DB49" s="66"/>
      <c r="DC49" s="66">
        <v>32</v>
      </c>
      <c r="DD49" s="66"/>
      <c r="DE49" s="66">
        <v>6.7</v>
      </c>
      <c r="DF49" s="66"/>
      <c r="DG49" s="66"/>
      <c r="DH49" s="66"/>
      <c r="DI49" s="66"/>
      <c r="DJ49" s="66"/>
      <c r="DK49" s="66">
        <v>6.5</v>
      </c>
      <c r="DL49" s="66">
        <v>42</v>
      </c>
      <c r="DM49" s="66"/>
      <c r="DN49" s="66"/>
      <c r="DO49" s="66"/>
      <c r="DP49" s="66"/>
      <c r="DQ49" s="66"/>
      <c r="DR49" s="66">
        <v>6.9</v>
      </c>
      <c r="DS49" s="66"/>
      <c r="DT49" s="66"/>
      <c r="DU49" s="66"/>
      <c r="DV49" s="66"/>
      <c r="DW49" s="66"/>
      <c r="DX49" s="66">
        <v>7.15</v>
      </c>
      <c r="DY49" s="66"/>
      <c r="DZ49" s="66"/>
      <c r="EA49" s="66"/>
      <c r="EB49" s="66"/>
      <c r="EC49" s="66"/>
      <c r="ED49" s="66"/>
      <c r="EE49" s="66"/>
      <c r="EF49" s="66">
        <v>7.12</v>
      </c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>
        <v>20</v>
      </c>
      <c r="EY49" s="66"/>
      <c r="EZ49" s="66"/>
      <c r="FA49" s="66"/>
      <c r="FB49" s="66"/>
      <c r="FC49" s="66"/>
      <c r="FD49" s="66"/>
      <c r="FE49" s="66"/>
      <c r="FF49" s="66"/>
      <c r="FG49" s="66">
        <v>5</v>
      </c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>
        <v>10</v>
      </c>
      <c r="FX49" s="66"/>
      <c r="FY49" s="66"/>
      <c r="FZ49" s="46"/>
      <c r="GA49" s="24"/>
    </row>
    <row r="50" spans="1:183" s="20" customFormat="1" ht="15" customHeight="1">
      <c r="A50" s="35" t="s">
        <v>40</v>
      </c>
      <c r="B50" s="34" t="s">
        <v>4</v>
      </c>
      <c r="C50" s="25">
        <f t="shared" si="0"/>
        <v>927.288</v>
      </c>
      <c r="D50" s="31"/>
      <c r="E50" s="31"/>
      <c r="F50" s="31">
        <v>14</v>
      </c>
      <c r="G50" s="31"/>
      <c r="H50" s="21"/>
      <c r="I50" s="21"/>
      <c r="J50" s="21"/>
      <c r="K50" s="21">
        <v>44</v>
      </c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1">
        <v>42.195</v>
      </c>
      <c r="AA50" s="58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31">
        <v>146.1</v>
      </c>
      <c r="AM50" s="53"/>
      <c r="AN50" s="23"/>
      <c r="AO50" s="23"/>
      <c r="AP50" s="23"/>
      <c r="AQ50" s="31">
        <v>60</v>
      </c>
      <c r="AR50" s="23"/>
      <c r="AS50" s="23"/>
      <c r="AT50" s="23"/>
      <c r="AU50" s="31">
        <v>42.195</v>
      </c>
      <c r="AV50" s="23"/>
      <c r="AW50" s="23"/>
      <c r="AX50" s="23"/>
      <c r="AY50" s="23"/>
      <c r="AZ50" s="23"/>
      <c r="BA50" s="61">
        <v>90.711</v>
      </c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62">
        <v>50</v>
      </c>
      <c r="BM50" s="62"/>
      <c r="BN50" s="23"/>
      <c r="BO50" s="23"/>
      <c r="BP50" s="62">
        <v>16</v>
      </c>
      <c r="BQ50" s="61"/>
      <c r="BR50" s="61"/>
      <c r="BS50" s="61"/>
      <c r="BT50" s="31">
        <v>6.4</v>
      </c>
      <c r="BU50" s="53"/>
      <c r="BV50" s="53"/>
      <c r="BW50" s="53"/>
      <c r="BX50" s="61"/>
      <c r="BY50" s="61"/>
      <c r="BZ50" s="62">
        <v>40</v>
      </c>
      <c r="CA50" s="61"/>
      <c r="CB50" s="31">
        <v>6.7</v>
      </c>
      <c r="CC50" s="53"/>
      <c r="CD50" s="61"/>
      <c r="CE50" s="61"/>
      <c r="CF50" s="61"/>
      <c r="CG50" s="61"/>
      <c r="CH50" s="61"/>
      <c r="CI50" s="61"/>
      <c r="CJ50" s="31">
        <v>42.195</v>
      </c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2">
        <v>61</v>
      </c>
      <c r="DD50" s="64"/>
      <c r="DF50" s="61"/>
      <c r="DG50" s="61"/>
      <c r="DH50" s="61"/>
      <c r="DI50" s="61"/>
      <c r="DJ50" s="61"/>
      <c r="DK50" s="66">
        <v>6.5</v>
      </c>
      <c r="DL50" s="61"/>
      <c r="DM50" s="61"/>
      <c r="DN50" s="62">
        <v>17</v>
      </c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>
        <v>21.097</v>
      </c>
      <c r="EF50" s="61"/>
      <c r="EG50" s="61"/>
      <c r="EH50" s="61"/>
      <c r="EI50" s="61"/>
      <c r="EJ50" s="61"/>
      <c r="EK50" s="61"/>
      <c r="EL50" s="61"/>
      <c r="EM50" s="61"/>
      <c r="EN50" s="62">
        <v>100</v>
      </c>
      <c r="EO50" s="62"/>
      <c r="EP50" s="62"/>
      <c r="EQ50" s="62"/>
      <c r="ER50" s="62"/>
      <c r="ES50" s="61"/>
      <c r="ET50" s="61"/>
      <c r="EU50" s="61"/>
      <c r="EV50" s="61"/>
      <c r="EW50" s="61"/>
      <c r="EX50" s="61"/>
      <c r="EY50" s="62">
        <v>70</v>
      </c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>
        <v>42.195</v>
      </c>
      <c r="FR50" s="61"/>
      <c r="FS50" s="61"/>
      <c r="FT50" s="61"/>
      <c r="FU50" s="61"/>
      <c r="FV50" s="61"/>
      <c r="FW50" s="61"/>
      <c r="FX50" s="62">
        <v>9</v>
      </c>
      <c r="FY50" s="61"/>
      <c r="FZ50" s="64"/>
      <c r="GA50" s="24"/>
    </row>
    <row r="51" spans="1:183" s="20" customFormat="1" ht="15" customHeight="1">
      <c r="A51" s="59" t="s">
        <v>149</v>
      </c>
      <c r="B51" s="65" t="s">
        <v>150</v>
      </c>
      <c r="C51" s="25">
        <f t="shared" si="0"/>
        <v>100</v>
      </c>
      <c r="D51" s="31"/>
      <c r="E51" s="31"/>
      <c r="F51" s="31"/>
      <c r="G51" s="31"/>
      <c r="H51" s="21"/>
      <c r="I51" s="21"/>
      <c r="J51" s="21"/>
      <c r="K51" s="21"/>
      <c r="L51" s="22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58"/>
      <c r="AA51" s="58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31"/>
      <c r="AM51" s="53"/>
      <c r="AN51" s="23"/>
      <c r="AO51" s="23"/>
      <c r="AP51" s="23"/>
      <c r="AQ51" s="31"/>
      <c r="AR51" s="23"/>
      <c r="AS51" s="23"/>
      <c r="AT51" s="23"/>
      <c r="AU51" s="31"/>
      <c r="AV51" s="23"/>
      <c r="AW51" s="23"/>
      <c r="AX51" s="23"/>
      <c r="AY51" s="23"/>
      <c r="AZ51" s="23"/>
      <c r="BA51" s="61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62"/>
      <c r="BM51" s="62"/>
      <c r="BN51" s="23"/>
      <c r="BO51" s="23"/>
      <c r="BP51" s="62"/>
      <c r="BQ51" s="61"/>
      <c r="BR51" s="61"/>
      <c r="BS51" s="61"/>
      <c r="BT51" s="31"/>
      <c r="BU51" s="53"/>
      <c r="BV51" s="53"/>
      <c r="BW51" s="53"/>
      <c r="BX51" s="61"/>
      <c r="BY51" s="61"/>
      <c r="BZ51" s="61"/>
      <c r="CA51" s="61"/>
      <c r="CB51" s="31"/>
      <c r="CC51" s="53"/>
      <c r="CD51" s="61"/>
      <c r="CE51" s="61"/>
      <c r="CF51" s="61"/>
      <c r="CG51" s="61"/>
      <c r="CH51" s="61"/>
      <c r="CI51" s="62">
        <v>100</v>
      </c>
      <c r="CJ51" s="62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4"/>
      <c r="GA51" s="24"/>
    </row>
    <row r="52" spans="1:183" ht="15" customHeight="1">
      <c r="A52" s="27" t="s">
        <v>23</v>
      </c>
      <c r="B52" s="29" t="s">
        <v>11</v>
      </c>
      <c r="C52" s="25">
        <f t="shared" si="0"/>
        <v>668.025</v>
      </c>
      <c r="D52" s="10"/>
      <c r="E52" s="31">
        <v>21.097</v>
      </c>
      <c r="F52" s="31"/>
      <c r="G52" s="31"/>
      <c r="H52" s="21"/>
      <c r="I52" s="21"/>
      <c r="J52" s="21"/>
      <c r="K52" s="21"/>
      <c r="L52" s="10"/>
      <c r="M52" s="11"/>
      <c r="N52" s="23"/>
      <c r="O52" s="23"/>
      <c r="P52" s="31">
        <v>15</v>
      </c>
      <c r="Q52" s="53"/>
      <c r="R52" s="53">
        <v>16</v>
      </c>
      <c r="S52" s="23"/>
      <c r="T52" s="31">
        <v>21.097</v>
      </c>
      <c r="U52" s="53"/>
      <c r="V52" s="53"/>
      <c r="W52" s="53"/>
      <c r="X52" s="53">
        <v>25</v>
      </c>
      <c r="Y52" s="53"/>
      <c r="Z52" s="23"/>
      <c r="AA52" s="23"/>
      <c r="AB52" s="23"/>
      <c r="AC52" s="23"/>
      <c r="AD52" s="23"/>
      <c r="AE52" s="31"/>
      <c r="AF52" s="31">
        <v>29</v>
      </c>
      <c r="AG52" s="31"/>
      <c r="AH52" s="31"/>
      <c r="AI52" s="31"/>
      <c r="AJ52" s="31"/>
      <c r="AK52" s="31"/>
      <c r="AL52" s="31"/>
      <c r="AM52" s="31"/>
      <c r="AN52" s="31">
        <v>42.195</v>
      </c>
      <c r="AO52" s="31"/>
      <c r="AP52" s="31"/>
      <c r="AQ52" s="31"/>
      <c r="AR52" s="31">
        <v>21.097</v>
      </c>
      <c r="AS52" s="31"/>
      <c r="AT52" s="31"/>
      <c r="AU52" s="31"/>
      <c r="AV52" s="31"/>
      <c r="AW52" s="31"/>
      <c r="AX52" s="31"/>
      <c r="AY52" s="31">
        <v>22</v>
      </c>
      <c r="AZ52" s="31"/>
      <c r="BA52" s="31"/>
      <c r="BB52" s="21">
        <v>25</v>
      </c>
      <c r="BC52" s="31"/>
      <c r="BD52" s="31"/>
      <c r="BE52" s="31"/>
      <c r="BF52" s="31"/>
      <c r="BG52" s="31"/>
      <c r="BH52" s="31"/>
      <c r="BI52" s="31">
        <v>25.25</v>
      </c>
      <c r="BJ52" s="31"/>
      <c r="BK52" s="31"/>
      <c r="BL52" s="31"/>
      <c r="BM52" s="31"/>
      <c r="BN52" s="21">
        <v>8.05</v>
      </c>
      <c r="BO52" s="21"/>
      <c r="BP52" s="21"/>
      <c r="BQ52" s="31"/>
      <c r="BR52" s="31">
        <v>21.097</v>
      </c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>
        <v>1.25</v>
      </c>
      <c r="CD52" s="31"/>
      <c r="CE52" s="31"/>
      <c r="CF52" s="31"/>
      <c r="CG52" s="31">
        <v>22</v>
      </c>
      <c r="CH52" s="31"/>
      <c r="CI52" s="31"/>
      <c r="CJ52" s="31"/>
      <c r="CK52" s="31"/>
      <c r="CL52" s="31">
        <v>16</v>
      </c>
      <c r="CM52" s="31"/>
      <c r="CN52" s="31"/>
      <c r="CO52" s="31"/>
      <c r="CP52" s="31"/>
      <c r="CQ52" s="31"/>
      <c r="CR52" s="31"/>
      <c r="CS52" s="31">
        <v>21.097</v>
      </c>
      <c r="CT52" s="31"/>
      <c r="CU52" s="31"/>
      <c r="CV52" s="31">
        <v>125</v>
      </c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>
        <v>17</v>
      </c>
      <c r="DO52" s="31"/>
      <c r="DP52" s="31"/>
      <c r="DQ52" s="31"/>
      <c r="DR52" s="31"/>
      <c r="DS52" s="31"/>
      <c r="DT52" s="31"/>
      <c r="DU52" s="31"/>
      <c r="DV52" s="31">
        <v>13</v>
      </c>
      <c r="DW52" s="31"/>
      <c r="DX52" s="31"/>
      <c r="DY52" s="31"/>
      <c r="DZ52" s="31"/>
      <c r="EA52" s="31">
        <v>42.195</v>
      </c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>
        <v>5.6</v>
      </c>
      <c r="EN52" s="31"/>
      <c r="EO52" s="31">
        <v>12.5</v>
      </c>
      <c r="EP52" s="31"/>
      <c r="EQ52" s="31"/>
      <c r="ER52" s="31">
        <v>6</v>
      </c>
      <c r="ES52" s="31"/>
      <c r="ET52" s="31"/>
      <c r="EU52" s="31"/>
      <c r="EV52" s="31"/>
      <c r="EW52" s="31"/>
      <c r="EX52" s="31"/>
      <c r="EY52" s="31">
        <v>70</v>
      </c>
      <c r="EZ52" s="31"/>
      <c r="FA52" s="31"/>
      <c r="FB52" s="31"/>
      <c r="FC52" s="31">
        <v>6</v>
      </c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>
        <v>18.5</v>
      </c>
      <c r="FZ52" s="10"/>
      <c r="GA52" s="18"/>
    </row>
    <row r="54" ht="12.75">
      <c r="DE54" s="68"/>
    </row>
  </sheetData>
  <sheetProtection password="D3C1" sheet="1" objects="1" scenarios="1" selectLockedCells="1" selectUnlockedCells="1"/>
  <printOptions/>
  <pageMargins left="0.7480314960629921" right="0.7480314960629921" top="0" bottom="0" header="0" footer="0"/>
  <pageSetup fitToHeight="3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2016-05-02T15:50:08Z</cp:lastPrinted>
  <dcterms:created xsi:type="dcterms:W3CDTF">2008-02-04T20:42:50Z</dcterms:created>
  <dcterms:modified xsi:type="dcterms:W3CDTF">2017-10-10T08:30:55Z</dcterms:modified>
  <cp:category/>
  <cp:version/>
  <cp:contentType/>
  <cp:contentStatus/>
</cp:coreProperties>
</file>